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330" activeTab="1"/>
  </bookViews>
  <sheets>
    <sheet name="Недвижимое имущество" sheetId="1" r:id="rId1"/>
    <sheet name="Движимое имущество" sheetId="2" r:id="rId2"/>
    <sheet name="Лист3" sheetId="3" r:id="rId3"/>
    <sheet name="Лист4" sheetId="4" r:id="rId4"/>
    <sheet name="Лист5" sheetId="6" r:id="rId5"/>
    <sheet name="Лист6" sheetId="7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D31" i="2" l="1"/>
  <c r="D15" i="2" l="1"/>
  <c r="C15" i="2"/>
  <c r="V16" i="7" l="1"/>
  <c r="T16" i="7"/>
  <c r="X16" i="7" s="1"/>
  <c r="L16" i="7"/>
  <c r="P16" i="7" s="1"/>
  <c r="I22" i="6"/>
  <c r="H22" i="6"/>
  <c r="E31" i="2"/>
  <c r="D33" i="2"/>
  <c r="C19" i="2"/>
  <c r="H24" i="1"/>
  <c r="F24" i="1"/>
  <c r="E24" i="1"/>
  <c r="E165" i="1" s="1"/>
  <c r="G168" i="1"/>
  <c r="E166" i="1"/>
  <c r="H166" i="1"/>
  <c r="F166" i="1"/>
  <c r="G32" i="1"/>
  <c r="H31" i="1"/>
  <c r="C33" i="2" l="1"/>
  <c r="C34" i="2" s="1"/>
  <c r="D34" i="2"/>
  <c r="H32" i="1"/>
  <c r="H165" i="1" s="1"/>
  <c r="F32" i="1"/>
  <c r="G165" i="1"/>
  <c r="F169" i="1"/>
</calcChain>
</file>

<file path=xl/sharedStrings.xml><?xml version="1.0" encoding="utf-8"?>
<sst xmlns="http://schemas.openxmlformats.org/spreadsheetml/2006/main" count="806" uniqueCount="374">
  <si>
    <t xml:space="preserve">Утвержден </t>
  </si>
  <si>
    <t>решением земского собрания</t>
  </si>
  <si>
    <t>Яблоновского сельского  поселения</t>
  </si>
  <si>
    <t xml:space="preserve">РЕЕСТР МУНИЦИПАЛЬНОГО ИМУЩЕСТВА </t>
  </si>
  <si>
    <t>Яблоновского сельского поселения</t>
  </si>
  <si>
    <t>муниципального района "Корочанский район"</t>
  </si>
  <si>
    <t xml:space="preserve">РАЗДЕЛ 1. </t>
  </si>
  <si>
    <t>Сведения о муниципальном недвижимом имуществе</t>
  </si>
  <si>
    <t>РНМИ</t>
  </si>
  <si>
    <t>Наименование недвижимого имущества</t>
  </si>
  <si>
    <t xml:space="preserve">Адрес   </t>
  </si>
  <si>
    <t>Кадастровый номер</t>
  </si>
  <si>
    <t xml:space="preserve">Общая площадь, протяженность, глубина,объем (м2, м, м3) </t>
  </si>
  <si>
    <t>Балансовая стоимость (руб.)</t>
  </si>
  <si>
    <t>Амортизация/износ (руб)</t>
  </si>
  <si>
    <t>Кадастровая стоимость (руб.)</t>
  </si>
  <si>
    <t xml:space="preserve">Дата возникновения и прекращения права </t>
  </si>
  <si>
    <t>Реквизиты документов оснований (прекращения) права муниципальной собственности</t>
  </si>
  <si>
    <t>Сведения о правооблада-теле</t>
  </si>
  <si>
    <t>Сведения об ограничениях (обременениях) с указанием основания и даты их возникновения и преращения</t>
  </si>
  <si>
    <t>1.1 Сооружения</t>
  </si>
  <si>
    <t>Памятник</t>
  </si>
  <si>
    <t xml:space="preserve">с. Большое Песчаное </t>
  </si>
  <si>
    <t>x</t>
  </si>
  <si>
    <t>-</t>
  </si>
  <si>
    <t>Акт приема-передачи имущества муниципальной.собстенности Корочанского райна от 17.12.2012</t>
  </si>
  <si>
    <t>Казна Яблоновского сельского поселения</t>
  </si>
  <si>
    <t>Объект культурного наследия</t>
  </si>
  <si>
    <t>с.Яблоново</t>
  </si>
  <si>
    <t>31:09:0701005:51</t>
  </si>
  <si>
    <t>Акт приема-передачи имущества муниципальной.собстенности Корочанского райна от  17.12.2012</t>
  </si>
  <si>
    <t>Сооружение</t>
  </si>
  <si>
    <t>с.Малое Песчаное</t>
  </si>
  <si>
    <t>31:09:0702001:200</t>
  </si>
  <si>
    <t>Решение земского собрания Яблоновского сельского поселения №149 от 13.10.2021</t>
  </si>
  <si>
    <t>Итого казна</t>
  </si>
  <si>
    <t>1.2 Нежилые здания (помещения)</t>
  </si>
  <si>
    <t>Административное здание</t>
  </si>
  <si>
    <t>309216 Белгородская область,Корочанский район,с.Яблоново, ул.Центральная,д.42</t>
  </si>
  <si>
    <t>31:09:0705001:413</t>
  </si>
  <si>
    <t>Акт приема-передачи от 20.12.2007</t>
  </si>
  <si>
    <t>Администрация Яблоновского сельского поселения</t>
  </si>
  <si>
    <t>Итого адм.</t>
  </si>
  <si>
    <t>Здание дома культуры</t>
  </si>
  <si>
    <t>309216,Белгородская обл.,Корочанский район,с.Яблоново, ул.Центральная,38</t>
  </si>
  <si>
    <t>31:09:070500</t>
  </si>
  <si>
    <t xml:space="preserve">Акт приема-передачи имущества муниципальной собственноси Корочанского района в собственность Яблоновского сельского поселения от 23.11.2018 </t>
  </si>
  <si>
    <t>Часть здания дома культуры</t>
  </si>
  <si>
    <t>31:09:0705012:57-31/016/2018-3</t>
  </si>
  <si>
    <t xml:space="preserve">Акт приема-передачи имущества муниципальной собственноси Корочанского района в собственность Яблоновского сельского поселения от 01.11.2018 </t>
  </si>
  <si>
    <t xml:space="preserve">Часть здания клуба </t>
  </si>
  <si>
    <t>Белгородская обл.,Корочанский район,с.Большое Песчаное,ул.Песчаная,20</t>
  </si>
  <si>
    <t>31:09:0701004:96</t>
  </si>
  <si>
    <t>Гараж 19,1 кв.м</t>
  </si>
  <si>
    <t>с.Яблоново,ул.Центральная,43 а</t>
  </si>
  <si>
    <t>31:09:0705012:35</t>
  </si>
  <si>
    <t>Нежилое помещение (Администрация)</t>
  </si>
  <si>
    <t>с.Яблоново,ул.Центральная,38</t>
  </si>
  <si>
    <t>31:09:0705012:105</t>
  </si>
  <si>
    <t>Нежилое здание</t>
  </si>
  <si>
    <t>с.Яблоново,ул.Майская</t>
  </si>
  <si>
    <t>31:09:0705013:56</t>
  </si>
  <si>
    <t>Всего</t>
  </si>
  <si>
    <t>1.3 Дороги</t>
  </si>
  <si>
    <t>Автомобильная дорога</t>
  </si>
  <si>
    <t>Акт приема-передачи имущества муниципальной собственности Корочанского района в собственность Яблоновского поселения от 01.10.2013</t>
  </si>
  <si>
    <t>х.Зеленая Дубрава Корочанский район</t>
  </si>
  <si>
    <t>х.Кривой Корочанский район</t>
  </si>
  <si>
    <t>х.Языково Корочанский район</t>
  </si>
  <si>
    <t>Акт приема-передачи имущества муниципальной собственности Корочанского района в собственность Яблоновского поселения</t>
  </si>
  <si>
    <t>с.Яблоново Корочанский район</t>
  </si>
  <si>
    <t>х.Кругленькое</t>
  </si>
  <si>
    <t>Акт приема-передачи имущества муниципальной собственности Корочанского района в собственность Яблоновского  поселения от  26.05.2013</t>
  </si>
  <si>
    <t>с.Большое Песчаное Корочанский район</t>
  </si>
  <si>
    <t>I</t>
  </si>
  <si>
    <t>Акт приема-передачи имущества муниципальной собственности Корочанского района в собственность Яблоновского поселения от  26.05.2013</t>
  </si>
  <si>
    <t>Акт приема-передачи имущества муниципальной собственности Корочанского района в собственность Яблоновского сельского поселения от 26.05.2014 г.</t>
  </si>
  <si>
    <t>Казна и Яблоновского сельского поселения</t>
  </si>
  <si>
    <t>х.Спорное Корочанский район</t>
  </si>
  <si>
    <t>Акт приема-передачи имущества муниципальной собственности Корочанского района в собственность Яблоновского поселения от 26.05.2014 г.</t>
  </si>
  <si>
    <t xml:space="preserve">А/дорога </t>
  </si>
  <si>
    <t>Мясные фермы "Искра"с.Яблоново Корочанский район</t>
  </si>
  <si>
    <t>Акт приема-передачи имущества муниципальной собственности Корочанского района в собственность Яблоновского сельского поселения от 02.09.2019г</t>
  </si>
  <si>
    <t xml:space="preserve">   Казна с.Яблоново Корочанский район</t>
  </si>
  <si>
    <t>А/дорога</t>
  </si>
  <si>
    <t>"Город-Крепость Яблонов" с.Яблоново Корочанский район</t>
  </si>
  <si>
    <t>Акт приема-передачи имущества муниципальной собственности Корочанского района в собственность Яблоновского</t>
  </si>
  <si>
    <t>Казна с.Яблоново Корочанский район</t>
  </si>
  <si>
    <t>Тротуар</t>
  </si>
  <si>
    <t xml:space="preserve"> ул.Заречная с.Яблоново Корочанский район</t>
  </si>
  <si>
    <t>Акт приема-передачи имущества муниципальной собственности Корочанского района в собственность Яблоновского поселения от 02.09.2019 г.</t>
  </si>
  <si>
    <t xml:space="preserve">Пешеходная дорожка </t>
  </si>
  <si>
    <t>ул.Центральная.с.Яблоново Корочанский район</t>
  </si>
  <si>
    <t>ул.Майская с.Яблоново Корочанский район</t>
  </si>
  <si>
    <t>1.4  Жилищный фонд</t>
  </si>
  <si>
    <t xml:space="preserve">Здание </t>
  </si>
  <si>
    <t>с.Малое-Песчаное</t>
  </si>
  <si>
    <t>31:09:0702001:199</t>
  </si>
  <si>
    <t>Решение о даче согласия на прием в муниципальнуюсобственность</t>
  </si>
  <si>
    <t>Итого</t>
  </si>
  <si>
    <t>1.5 Земельные участки</t>
  </si>
  <si>
    <t>Вид разрешенного использования</t>
  </si>
  <si>
    <t>Местоположение</t>
  </si>
  <si>
    <t>Площадь (кв.м)</t>
  </si>
  <si>
    <t>Балансовая стомость (руб.)</t>
  </si>
  <si>
    <t>Категория земель</t>
  </si>
  <si>
    <t>Реквизиты документов-оснований (прекращения) права муниципаль-ной собствен-ности</t>
  </si>
  <si>
    <t>Сведения об ограничениях (обременениях) с указанием основания и даты их возникновения и прераще-ния</t>
  </si>
  <si>
    <t xml:space="preserve"> для ведения ЛПХ</t>
  </si>
  <si>
    <t>Корочанский район</t>
  </si>
  <si>
    <t>31:09:0705017:55</t>
  </si>
  <si>
    <t>Земли населенных пунктов</t>
  </si>
  <si>
    <t xml:space="preserve">31-АВ 843562 </t>
  </si>
  <si>
    <t>Корочанский район,с.Яблоново,ул Буденного</t>
  </si>
  <si>
    <t>31:09:0705018:29</t>
  </si>
  <si>
    <t xml:space="preserve">31-АГ 014056 </t>
  </si>
  <si>
    <t>Корочанский район, х.Кругленькое</t>
  </si>
  <si>
    <t>31:09:0704001:9</t>
  </si>
  <si>
    <t>31-АВ 869255</t>
  </si>
  <si>
    <t>31:09:0704001:7</t>
  </si>
  <si>
    <t>31-АВ 869256</t>
  </si>
  <si>
    <t>Корочанский район, с.Яблоново</t>
  </si>
  <si>
    <t>31:09:0705012:33</t>
  </si>
  <si>
    <t>31-АВ 656273</t>
  </si>
  <si>
    <t>31:09:0707003:7</t>
  </si>
  <si>
    <t>31-АВ 841425</t>
  </si>
  <si>
    <t>Корочанский район,с.Языково, ул.Заречная</t>
  </si>
  <si>
    <t>31:09:0707002:14</t>
  </si>
  <si>
    <t>31-АВ 655869</t>
  </si>
  <si>
    <t>для размещения кладбищ</t>
  </si>
  <si>
    <t>Корочанский район,с.Большое Песчаное</t>
  </si>
  <si>
    <t>31:09:0702001:180</t>
  </si>
  <si>
    <t>31-АГ033826</t>
  </si>
  <si>
    <t>Корочанский район, с.Языково</t>
  </si>
  <si>
    <t>31:09:0000000:725</t>
  </si>
  <si>
    <t>31-АГ 033822</t>
  </si>
  <si>
    <t>Корочанский район, х.Спорное</t>
  </si>
  <si>
    <t>31:09:0706001:365</t>
  </si>
  <si>
    <t>31-АГ033820</t>
  </si>
  <si>
    <t>Корочанский район,с.Малое Песчаное</t>
  </si>
  <si>
    <t>31:09:0702001:197</t>
  </si>
  <si>
    <t>31-АГ 033825</t>
  </si>
  <si>
    <t>Корочанский район,с.Яблоново</t>
  </si>
  <si>
    <t>31:09:0708002:315</t>
  </si>
  <si>
    <t>31-АГ033824</t>
  </si>
  <si>
    <t>для размещения парка</t>
  </si>
  <si>
    <t>Корочанский район,с.Яблоново,ул Центральная</t>
  </si>
  <si>
    <t>31:09:0705012:97</t>
  </si>
  <si>
    <t xml:space="preserve"> для размещения детской площадки</t>
  </si>
  <si>
    <t>31:09:0705012:85</t>
  </si>
  <si>
    <t>31-АГ033821</t>
  </si>
  <si>
    <t>Корочанский район,х.Зеленая Дубрава</t>
  </si>
  <si>
    <t>31:09:0701001:25</t>
  </si>
  <si>
    <t>Решение земского собрания Яблоновского сельского поселения №108 от 26.10.2020 г. О принятии имущества в муниципальную собственность</t>
  </si>
  <si>
    <t>Земельный участок ДК</t>
  </si>
  <si>
    <t>Корочанский район,</t>
  </si>
  <si>
    <t>31/016/2018</t>
  </si>
  <si>
    <t>31:09:0701004:51</t>
  </si>
  <si>
    <t>31:09:0705001:1185</t>
  </si>
  <si>
    <t>с.Большое Песчаное</t>
  </si>
  <si>
    <t>31:09:0701005:46</t>
  </si>
  <si>
    <t>Решение земского собрания Яблоновского сельского поселения №108 от 26.10.2020 г. О принятии имущества в муниципальную собственность.</t>
  </si>
  <si>
    <t>31:09:0705004:31</t>
  </si>
  <si>
    <t>31:09:0705010:13</t>
  </si>
  <si>
    <t>под зданием администрации</t>
  </si>
  <si>
    <t>с.Яблоново, ул.Центральная,38</t>
  </si>
  <si>
    <t xml:space="preserve">  для ведения ЛПХ</t>
  </si>
  <si>
    <t>31:09:0705017:51</t>
  </si>
  <si>
    <t>31:09:0705014:38</t>
  </si>
  <si>
    <t>31:09:0705014:58</t>
  </si>
  <si>
    <t>Земельный участок, администрация</t>
  </si>
  <si>
    <t>с.Яблоново, у.Центральная</t>
  </si>
  <si>
    <t>Земельный участок</t>
  </si>
  <si>
    <t>Вблизи села Малое Песчаное</t>
  </si>
  <si>
    <t>31:09:0702001:196</t>
  </si>
  <si>
    <t>с.Яблоново, ул.Майская</t>
  </si>
  <si>
    <t>31:09:0705013:54</t>
  </si>
  <si>
    <t>Земли населенных пунктов Запас</t>
  </si>
  <si>
    <t>с.Яблоново,ул. Центральная</t>
  </si>
  <si>
    <t>31:09:0708002:256</t>
  </si>
  <si>
    <t>Земли населеннных пунктов</t>
  </si>
  <si>
    <t>х. Зеленая Дубрава</t>
  </si>
  <si>
    <t>31:09:0701001:36</t>
  </si>
  <si>
    <t>Решение земского собрания Яблоновского сельского поселения №190 от 22.04.2022 г. "О принятии имущества в муниципальную собственность"</t>
  </si>
  <si>
    <t>х. Кривой</t>
  </si>
  <si>
    <t>31:09:0701001:43</t>
  </si>
  <si>
    <t>31:09:0701001:64</t>
  </si>
  <si>
    <t>х. Кривой, ул.Кривая</t>
  </si>
  <si>
    <t>31:09:0701002:36</t>
  </si>
  <si>
    <t>31:09:0701004:36</t>
  </si>
  <si>
    <t>с.Большое Песчаное, ул.Песчаная</t>
  </si>
  <si>
    <t>31:09:0701004:67</t>
  </si>
  <si>
    <t>31:09:0701005:47</t>
  </si>
  <si>
    <t>х. Кругленькое</t>
  </si>
  <si>
    <t>31:09:0704001:15</t>
  </si>
  <si>
    <t>31:09:0704001:16</t>
  </si>
  <si>
    <t>х.Кривой в близи х. Кругленькое</t>
  </si>
  <si>
    <t>31:09:0704002:26</t>
  </si>
  <si>
    <t xml:space="preserve"> вблизи х. Кругленькое</t>
  </si>
  <si>
    <t>31:09:0704002:59</t>
  </si>
  <si>
    <t>31:09:0705001:40</t>
  </si>
  <si>
    <t>31:09:0705001:52</t>
  </si>
  <si>
    <t>с.Яблоново, ул.Мичурина</t>
  </si>
  <si>
    <t>31:09:0705004:30</t>
  </si>
  <si>
    <t>31:09:0705005:17</t>
  </si>
  <si>
    <t>31:09:0705005:62</t>
  </si>
  <si>
    <t>31:09:07050011:22</t>
  </si>
  <si>
    <t xml:space="preserve">с.Яблоново </t>
  </si>
  <si>
    <t>31:09:07050012:322</t>
  </si>
  <si>
    <t>с.Яблоново, ул. Центральная,42</t>
  </si>
  <si>
    <t>31:09:07050012:323</t>
  </si>
  <si>
    <t>с.Яблоново, ул. Центральная</t>
  </si>
  <si>
    <t>31:09:07050014:49</t>
  </si>
  <si>
    <t>с.Яблоново, ул.Заречная</t>
  </si>
  <si>
    <t>31:09:07050014:54</t>
  </si>
  <si>
    <t>31:09:07050014:57</t>
  </si>
  <si>
    <t xml:space="preserve">с.Яблоново, </t>
  </si>
  <si>
    <t>31:09:07050015:11</t>
  </si>
  <si>
    <t>с.Яблоново, ул.Ворошилова</t>
  </si>
  <si>
    <t>31:09:07050017:52</t>
  </si>
  <si>
    <t>31:09:07050018:3</t>
  </si>
  <si>
    <t>31:09:0705020:54</t>
  </si>
  <si>
    <t>с.Яблоново, ул.Садовая</t>
  </si>
  <si>
    <t>31:09:0705020:72</t>
  </si>
  <si>
    <t>31:09:0707002:16</t>
  </si>
  <si>
    <t xml:space="preserve">х.Языково, ул.Заречная </t>
  </si>
  <si>
    <t>31:09:0707002:60</t>
  </si>
  <si>
    <t>31:09:0707002:61</t>
  </si>
  <si>
    <t>х.Языково, Корочанский район</t>
  </si>
  <si>
    <t>31:09:0707003:29</t>
  </si>
  <si>
    <t>31:09:0708002:262</t>
  </si>
  <si>
    <t>с.Яблоново, спец.деят.</t>
  </si>
  <si>
    <t>31:09:0000000:1160</t>
  </si>
  <si>
    <t>Итого земля</t>
  </si>
  <si>
    <t>ВСЕГО</t>
  </si>
  <si>
    <t>в том числе земельные участки</t>
  </si>
  <si>
    <t>Казна</t>
  </si>
  <si>
    <t>Администрация</t>
  </si>
  <si>
    <t>всего</t>
  </si>
  <si>
    <t>31:09:0000000:1947</t>
  </si>
  <si>
    <t>Решение земского собрания Яблоновского сельского поселения №241 от 06.04.2023 г. "О принятии имущества в муниципальную собственность"</t>
  </si>
  <si>
    <t>31:09:0000000:1946</t>
  </si>
  <si>
    <t>Крытая автостоянка для пожарного автомобиля</t>
  </si>
  <si>
    <t>с.Яблоново,ул. Центральная,46А</t>
  </si>
  <si>
    <t>31:09:0705013:266</t>
  </si>
  <si>
    <t>Решение земского собрания Яблоновского сельского поселения №233 от 17.02.2023 г.</t>
  </si>
  <si>
    <t>с.Яблоново, ул.Центральная</t>
  </si>
  <si>
    <t>31:09:0705009:39</t>
  </si>
  <si>
    <t>Решение земского собрания Яблоновского сельского поселения №260 от 01.08.2023 г. "О принятии имущества в муниципальную собственность"</t>
  </si>
  <si>
    <t>Земельный участок (Для ведения личного подсобного хозяйства)</t>
  </si>
  <si>
    <t>с.Б.Песчаное</t>
  </si>
  <si>
    <t>х.Языково</t>
  </si>
  <si>
    <t xml:space="preserve">РАЗДЕЛ 2. </t>
  </si>
  <si>
    <t>Сведения о муниципальном движимом имуществе</t>
  </si>
  <si>
    <t>№ п/п</t>
  </si>
  <si>
    <t>Наименование движимого имущества</t>
  </si>
  <si>
    <t>Балансовая стоимость (.руб.)</t>
  </si>
  <si>
    <t>Амортизация/ износ (руб.)</t>
  </si>
  <si>
    <t>Дата  возникновения и прекращения права муниципальной собственности</t>
  </si>
  <si>
    <t>Реквизиты  документов – оснований  возникновения (прекращения) права муниципальной собственности</t>
  </si>
  <si>
    <t>Сведения о правообладателе</t>
  </si>
  <si>
    <t>Сведения об  ограничениях (обременениях) с указанием основания и даты их возниновения и прекращения</t>
  </si>
  <si>
    <t>2.1 Транспортные средства</t>
  </si>
  <si>
    <t>Автомобиль</t>
  </si>
  <si>
    <t>Акт приема-передачи имущества муниципальной собственности Яблоновского поселения от 19.06.2017</t>
  </si>
  <si>
    <t>Трактор МТЗ-80</t>
  </si>
  <si>
    <t>Акт приема-передачи имущества муниципальной собственности Яблоновского поселения от 05.09.2014</t>
  </si>
  <si>
    <t>Трактор БЕЛАРУС 82.1</t>
  </si>
  <si>
    <t>Акт приема-передачи имущества муниципальной собственности Яблоновского поселения от 20.12.2013</t>
  </si>
  <si>
    <t>Снегоочиститель МУП-351-01 ГР-01 (на базе трактора Беларус82,1)</t>
  </si>
  <si>
    <t>Акт приема-передачи имущества муниципальной собственности Яблоновского поселения от 19.09.2022</t>
  </si>
  <si>
    <t>2.2 Имущество стоимостью 200 000 руб и выше (особо ценное)</t>
  </si>
  <si>
    <t>А-415 Разбрасыватель песка тракторный</t>
  </si>
  <si>
    <t>Пескоразбрасыватель полуприцепной тракторны ПРР-3,0</t>
  </si>
  <si>
    <t>Акт приема-передачи имущества муниципальной собственности Яблоновского поселения от 10.10.2020</t>
  </si>
  <si>
    <t>2.3  Иное имущество</t>
  </si>
  <si>
    <t>Контейнеры для ТБО</t>
  </si>
  <si>
    <t>01.12.2015г</t>
  </si>
  <si>
    <t>Горка детская с 2мя съездами</t>
  </si>
  <si>
    <t>21.12.2010 г</t>
  </si>
  <si>
    <t>Контейнер для ТБО с крышкой</t>
  </si>
  <si>
    <t>Арка металлическая</t>
  </si>
  <si>
    <t>Детский игровой комплекс</t>
  </si>
  <si>
    <t>21.11.2016 г.</t>
  </si>
  <si>
    <t>Карусель со сплошным сидением</t>
  </si>
  <si>
    <t>14.10.2016 г</t>
  </si>
  <si>
    <t>Качели с жесткой подвеской</t>
  </si>
  <si>
    <t>Итого казна движимое имущество</t>
  </si>
  <si>
    <t>Иное движимое администрация имущество</t>
  </si>
  <si>
    <t>Пожарный автомобиль ЗИЛ-130 , 1984 г. выпуска</t>
  </si>
  <si>
    <t>Акт приема-передачи имущества муниципальной собственности Яблоновского поселения от 09.06.2023 г.</t>
  </si>
  <si>
    <t>2.4  Сведения об акциях акционерных обществ,</t>
  </si>
  <si>
    <t>находящихся в муниципальной собственности</t>
  </si>
  <si>
    <t>Наименование акционерного общества- эмитента, ОГРН</t>
  </si>
  <si>
    <t>Количество акций, выпущенных акционерным обществом (с указанием количества привилегированных акций)</t>
  </si>
  <si>
    <t>Размер доли в уставном капитале, принадлежащей муниципальному образованию, %</t>
  </si>
  <si>
    <t>Номинальная стоимость акций</t>
  </si>
  <si>
    <t xml:space="preserve"> - </t>
  </si>
  <si>
    <t>2.5 Сведения о долях (вкладах) в уставных (складочных)</t>
  </si>
  <si>
    <t>капиталах хозяйственных обществ и товариществ,</t>
  </si>
  <si>
    <t>Наименование  хозяйственного  общества,   товарищества, ОГРН</t>
  </si>
  <si>
    <t>Размер уставного  (складочного) капитала  хозяйственного общества, товарищества</t>
  </si>
  <si>
    <t>Размер доли в уставном  (складочном) капитале,  принадлежащей  муниципальному   образованию, %</t>
  </si>
  <si>
    <t xml:space="preserve">РАЗДЕЛ 3. </t>
  </si>
  <si>
    <t>Сведения о муниципальных унитарных предприятиях, муниципальных учреждениях, хозяйственных обществах,</t>
  </si>
  <si>
    <t>товариществах, акции, доли (вклады) в уставном (складочном) капитале которых принадлежат муниципальному образованию,</t>
  </si>
  <si>
    <t>иных юридических лицах, в которых муниципальное образование является учредителем</t>
  </si>
  <si>
    <t xml:space="preserve">Полное наименование и организационно-правовая форма юридического лица    </t>
  </si>
  <si>
    <t>Адрес</t>
  </si>
  <si>
    <t>ОГРН и дата регистрации</t>
  </si>
  <si>
    <t>Реквизиты доку-мента -  основа-ния  создания юридического ли-ца (участия муни-ципального обра-зования в созда-нии (уставном капитале) юриди-ческого лица)</t>
  </si>
  <si>
    <t xml:space="preserve">Размер уставного фонда (для муниципаль-ных унитар-ных пред-приятий) тыс.руб. </t>
  </si>
  <si>
    <t>Размер доли,  принадлежа-щей муници-пальному образованию (для хозяй-ственных обществ и товариществ) (%)</t>
  </si>
  <si>
    <t xml:space="preserve">Балансовая стоимость основных средств (фондов) тыс.руб.  </t>
  </si>
  <si>
    <t xml:space="preserve">Остаточная стоимость основных средств (фондов) тыс.руб.  </t>
  </si>
  <si>
    <t>Средне-списоч-ная числен-ность работни-ков,                          чел.</t>
  </si>
  <si>
    <t>3.1. Муниципальные предприятия</t>
  </si>
  <si>
    <t>3.2.Муниципальные учреждения</t>
  </si>
  <si>
    <t>3.2. Муниципальные учреждения</t>
  </si>
  <si>
    <t>Муниципальные</t>
  </si>
  <si>
    <t>учреждеия</t>
  </si>
  <si>
    <t xml:space="preserve">1. </t>
  </si>
  <si>
    <t>Администрация Яблоновского сельского поселения муниципального района "Корочанский район"Белгородской области</t>
  </si>
  <si>
    <t>309216, Белгородская область Корочанский район,с Яблоново,ул.Центральная,42</t>
  </si>
  <si>
    <t>Земское собрание Яблоновского сельского поселения муниципального района "Корочанский район" Белгородской области</t>
  </si>
  <si>
    <t>309216, Белгородская область Корочанский район,ул.Центральная,42</t>
  </si>
  <si>
    <t xml:space="preserve">2. </t>
  </si>
  <si>
    <t>Форма №4 к реестру для поселений</t>
  </si>
  <si>
    <t>Форма 5</t>
  </si>
  <si>
    <t>СВОДНЫЙ РЕЕСТР МУНИЦИПАЛЬНОГО ИМУЩЕСТВА (акций, долей хозяйственных обществ),</t>
  </si>
  <si>
    <r>
      <t xml:space="preserve">являющегося собственностью (Яблоновского сельского </t>
    </r>
    <r>
      <rPr>
        <b/>
        <i/>
        <sz val="14"/>
        <rFont val="Times New Roman"/>
        <family val="1"/>
        <charset val="204"/>
      </rPr>
      <t>поселения</t>
    </r>
    <r>
      <rPr>
        <b/>
        <sz val="14"/>
        <rFont val="Times New Roman"/>
        <family val="1"/>
        <charset val="204"/>
      </rPr>
      <t xml:space="preserve">) </t>
    </r>
    <r>
      <rPr>
        <b/>
        <i/>
        <sz val="14"/>
        <rFont val="Times New Roman"/>
        <family val="1"/>
        <charset val="204"/>
      </rPr>
      <t>Корочанского района</t>
    </r>
  </si>
  <si>
    <t xml:space="preserve">Наименование муниципального образования </t>
  </si>
  <si>
    <t>Количество юридических лиц, шт.</t>
  </si>
  <si>
    <t>Объекты недвижимости</t>
  </si>
  <si>
    <t>Балансовая стоимость имущества</t>
  </si>
  <si>
    <t>Остаточная стоимость имущества</t>
  </si>
  <si>
    <t>(тыс. руб.)</t>
  </si>
  <si>
    <t>количество</t>
  </si>
  <si>
    <t>общая площадь кв.м</t>
  </si>
  <si>
    <t>Всего:</t>
  </si>
  <si>
    <t xml:space="preserve">в том числе казна: </t>
  </si>
  <si>
    <t>пред-прия-тия</t>
  </si>
  <si>
    <t>учреждения</t>
  </si>
  <si>
    <t xml:space="preserve">хозяйст-венные общест-ва с долей муниц. собств. </t>
  </si>
  <si>
    <t>в т.ч. жилой фонд</t>
  </si>
  <si>
    <t>в т.ч.                                    жилой фонд</t>
  </si>
  <si>
    <t>в т.ч. недвижимое</t>
  </si>
  <si>
    <t>движимое</t>
  </si>
  <si>
    <t>в т.ч.</t>
  </si>
  <si>
    <t>жилой фонд</t>
  </si>
  <si>
    <t>Яблоновская сельское поселения</t>
  </si>
  <si>
    <t>по состоянию на 1 января 2025 года</t>
  </si>
  <si>
    <t>Пожарный автомобиль КАМАЗ АЦ-50-40 (43101) ПМ-524, 2000 г. выпуска</t>
  </si>
  <si>
    <t xml:space="preserve">АКТ-приема-передачи имущества муниципальной собственности Яблоновского поселения от 25.12.2024  </t>
  </si>
  <si>
    <t>Акт приема-передач имущества муниципальной собственности Яблоновского поселения от 10.03.2021</t>
  </si>
  <si>
    <t>31:09:0000000:1068</t>
  </si>
  <si>
    <t>31:09:0705012:324</t>
  </si>
  <si>
    <t>31:09:0705012:34</t>
  </si>
  <si>
    <t>31:09:0705012:37</t>
  </si>
  <si>
    <t>31:09:0705012:57</t>
  </si>
  <si>
    <t>31:09:0705018:63</t>
  </si>
  <si>
    <t>от ул. Центральная до ул. Ворошилова</t>
  </si>
  <si>
    <t>от ул. Центральная до ул. Забродина</t>
  </si>
  <si>
    <t>Акт приема-передачи имущества муниципальной собственности Яблоновского поселения</t>
  </si>
  <si>
    <t>Радиостанция портативная Lixen D25</t>
  </si>
  <si>
    <t>16.09.2024 г</t>
  </si>
  <si>
    <t>Детская площадка с.Яблоново1</t>
  </si>
  <si>
    <t>Детская площадка с.Яблоново2</t>
  </si>
  <si>
    <t>07.10.2024 г</t>
  </si>
  <si>
    <t>17.11.2010 г</t>
  </si>
  <si>
    <t>31.08.2014 г</t>
  </si>
  <si>
    <t>Акт приема-передачи имущества муниципальной собственности Корочанского района в собственность Яблоновского поселения от 31.12.2013</t>
  </si>
  <si>
    <t>по состоянию на 01.01.2025 год</t>
  </si>
  <si>
    <t>от "21" февраля  2025 г. №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</si>
</sst>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"/>
    <numFmt numFmtId="165" formatCode="#,##0.00_р_."/>
    <numFmt numFmtId="166" formatCode="#,##0.0"/>
    <numFmt numFmtId="167" formatCode="0.0"/>
  </numFmts>
  <fonts count="4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.5"/>
      <name val="Arial"/>
      <family val="2"/>
      <charset val="204"/>
    </font>
    <font>
      <b/>
      <sz val="10"/>
      <name val="Times New Roman"/>
      <family val="1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3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49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49" fontId="6" fillId="0" borderId="0" xfId="0" applyNumberFormat="1" applyFont="1" applyFill="1"/>
    <xf numFmtId="49" fontId="6" fillId="0" borderId="0" xfId="0" applyNumberFormat="1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8" fillId="0" borderId="0" xfId="0" applyFont="1" applyFill="1"/>
    <xf numFmtId="2" fontId="8" fillId="0" borderId="0" xfId="0" applyNumberFormat="1" applyFont="1" applyFill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left" vertical="center" wrapText="1"/>
    </xf>
    <xf numFmtId="165" fontId="10" fillId="0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0" borderId="0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65" fontId="13" fillId="0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wrapText="1"/>
    </xf>
    <xf numFmtId="2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13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top"/>
    </xf>
    <xf numFmtId="0" fontId="8" fillId="0" borderId="1" xfId="0" applyFont="1" applyFill="1" applyBorder="1"/>
    <xf numFmtId="165" fontId="8" fillId="0" borderId="0" xfId="0" applyNumberFormat="1" applyFont="1" applyFill="1"/>
    <xf numFmtId="2" fontId="10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49" fontId="11" fillId="0" borderId="2" xfId="0" applyNumberFormat="1" applyFont="1" applyBorder="1" applyAlignment="1">
      <alignment vertical="center" wrapText="1"/>
    </xf>
    <xf numFmtId="2" fontId="13" fillId="2" borderId="2" xfId="0" applyNumberFormat="1" applyFont="1" applyFill="1" applyBorder="1" applyAlignment="1">
      <alignment vertical="center" wrapText="1"/>
    </xf>
    <xf numFmtId="14" fontId="9" fillId="0" borderId="2" xfId="0" applyNumberFormat="1" applyFont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2" fontId="8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/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4" fontId="10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4" fontId="10" fillId="0" borderId="3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1" fontId="11" fillId="0" borderId="3" xfId="0" applyNumberFormat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/>
    </xf>
    <xf numFmtId="4" fontId="9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14" fontId="9" fillId="2" borderId="3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3" fontId="3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4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19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14" fontId="10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1" fillId="0" borderId="0" xfId="0" applyFont="1" applyFill="1"/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22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top" wrapText="1"/>
    </xf>
    <xf numFmtId="165" fontId="23" fillId="0" borderId="1" xfId="0" applyNumberFormat="1" applyFont="1" applyFill="1" applyBorder="1" applyAlignment="1">
      <alignment horizontal="right" vertical="center" wrapText="1"/>
    </xf>
    <xf numFmtId="14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top" wrapText="1"/>
    </xf>
    <xf numFmtId="165" fontId="21" fillId="0" borderId="0" xfId="0" applyNumberFormat="1" applyFont="1" applyFill="1"/>
    <xf numFmtId="165" fontId="23" fillId="0" borderId="1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vertical="top" wrapText="1"/>
    </xf>
    <xf numFmtId="0" fontId="21" fillId="0" borderId="1" xfId="0" applyFont="1" applyFill="1" applyBorder="1" applyAlignment="1">
      <alignment horizontal="center" vertical="center"/>
    </xf>
    <xf numFmtId="165" fontId="23" fillId="0" borderId="1" xfId="0" applyNumberFormat="1" applyFont="1" applyFill="1" applyBorder="1" applyAlignment="1">
      <alignment vertical="center"/>
    </xf>
    <xf numFmtId="165" fontId="23" fillId="0" borderId="1" xfId="0" applyNumberFormat="1" applyFont="1" applyFill="1" applyBorder="1" applyAlignment="1">
      <alignment horizontal="right" vertical="center"/>
    </xf>
    <xf numFmtId="165" fontId="23" fillId="0" borderId="1" xfId="0" applyNumberFormat="1" applyFont="1" applyFill="1" applyBorder="1"/>
    <xf numFmtId="165" fontId="23" fillId="2" borderId="1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horizontal="right" vertical="center"/>
    </xf>
    <xf numFmtId="14" fontId="10" fillId="0" borderId="1" xfId="0" applyNumberFormat="1" applyFont="1" applyFill="1" applyBorder="1" applyAlignment="1">
      <alignment horizontal="center"/>
    </xf>
    <xf numFmtId="0" fontId="25" fillId="0" borderId="1" xfId="0" applyFont="1" applyFill="1" applyBorder="1"/>
    <xf numFmtId="0" fontId="23" fillId="0" borderId="1" xfId="0" applyFont="1" applyFill="1" applyBorder="1"/>
    <xf numFmtId="0" fontId="9" fillId="2" borderId="1" xfId="0" applyNumberFormat="1" applyFont="1" applyFill="1" applyBorder="1" applyAlignment="1">
      <alignment horizontal="center" vertical="center" wrapText="1"/>
    </xf>
    <xf numFmtId="0" fontId="25" fillId="2" borderId="0" xfId="0" applyNumberFormat="1" applyFont="1" applyFill="1" applyBorder="1"/>
    <xf numFmtId="0" fontId="9" fillId="0" borderId="2" xfId="0" applyNumberFormat="1" applyFont="1" applyBorder="1" applyAlignment="1">
      <alignment horizontal="center" vertical="center" wrapText="1"/>
    </xf>
    <xf numFmtId="0" fontId="26" fillId="0" borderId="0" xfId="0" applyNumberFormat="1" applyFont="1" applyFill="1" applyBorder="1"/>
    <xf numFmtId="0" fontId="9" fillId="0" borderId="4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/>
    <xf numFmtId="0" fontId="9" fillId="0" borderId="1" xfId="0" applyNumberFormat="1" applyFont="1" applyBorder="1" applyAlignment="1">
      <alignment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right" vertical="center"/>
    </xf>
    <xf numFmtId="14" fontId="23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vertical="center"/>
    </xf>
    <xf numFmtId="165" fontId="21" fillId="0" borderId="0" xfId="0" applyNumberFormat="1" applyFont="1" applyFill="1" applyAlignment="1">
      <alignment vertical="center"/>
    </xf>
    <xf numFmtId="165" fontId="21" fillId="0" borderId="0" xfId="0" applyNumberFormat="1" applyFont="1" applyFill="1" applyBorder="1"/>
    <xf numFmtId="165" fontId="21" fillId="0" borderId="0" xfId="0" applyNumberFormat="1" applyFont="1" applyFill="1" applyBorder="1" applyAlignment="1">
      <alignment vertical="center"/>
    </xf>
    <xf numFmtId="165" fontId="21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/>
    <xf numFmtId="165" fontId="21" fillId="0" borderId="0" xfId="0" applyNumberFormat="1" applyFont="1" applyFill="1" applyAlignment="1">
      <alignment horizontal="right" vertical="center"/>
    </xf>
    <xf numFmtId="0" fontId="27" fillId="0" borderId="0" xfId="0" applyFont="1" applyFill="1" applyAlignment="1">
      <alignment horizontal="center" vertical="center"/>
    </xf>
    <xf numFmtId="165" fontId="27" fillId="0" borderId="0" xfId="0" applyNumberFormat="1" applyFont="1" applyFill="1" applyAlignment="1">
      <alignment vertical="center"/>
    </xf>
    <xf numFmtId="165" fontId="27" fillId="0" borderId="0" xfId="0" applyNumberFormat="1" applyFont="1" applyFill="1" applyAlignment="1">
      <alignment horizontal="right" vertical="center"/>
    </xf>
    <xf numFmtId="165" fontId="27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0" fillId="0" borderId="3" xfId="0" applyBorder="1"/>
    <xf numFmtId="49" fontId="0" fillId="0" borderId="3" xfId="0" applyNumberFormat="1" applyBorder="1" applyAlignment="1">
      <alignment horizontal="center"/>
    </xf>
    <xf numFmtId="0" fontId="0" fillId="0" borderId="1" xfId="0" applyBorder="1"/>
    <xf numFmtId="0" fontId="28" fillId="0" borderId="1" xfId="0" applyFont="1" applyBorder="1" applyAlignment="1">
      <alignment horizontal="center"/>
    </xf>
    <xf numFmtId="0" fontId="30" fillId="0" borderId="0" xfId="0" applyFont="1"/>
    <xf numFmtId="0" fontId="29" fillId="0" borderId="10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top" wrapText="1"/>
    </xf>
    <xf numFmtId="0" fontId="29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2" fillId="0" borderId="1" xfId="0" applyFont="1" applyBorder="1" applyAlignment="1">
      <alignment horizontal="center"/>
    </xf>
    <xf numFmtId="0" fontId="0" fillId="0" borderId="0" xfId="0" applyFill="1"/>
    <xf numFmtId="0" fontId="28" fillId="0" borderId="0" xfId="0" applyFont="1" applyFill="1" applyAlignment="1">
      <alignment horizontal="center" vertical="center"/>
    </xf>
    <xf numFmtId="0" fontId="33" fillId="0" borderId="0" xfId="0" applyFont="1" applyFill="1"/>
    <xf numFmtId="0" fontId="34" fillId="0" borderId="10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top" wrapText="1"/>
    </xf>
    <xf numFmtId="0" fontId="28" fillId="0" borderId="14" xfId="0" applyFont="1" applyFill="1" applyBorder="1" applyAlignment="1">
      <alignment horizontal="center" vertical="top" wrapText="1"/>
    </xf>
    <xf numFmtId="0" fontId="28" fillId="0" borderId="13" xfId="0" applyFont="1" applyFill="1" applyBorder="1" applyAlignment="1">
      <alignment horizontal="center" vertical="top"/>
    </xf>
    <xf numFmtId="0" fontId="28" fillId="0" borderId="1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64" fontId="2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top" wrapText="1"/>
    </xf>
    <xf numFmtId="0" fontId="28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vertical="top" wrapText="1"/>
    </xf>
    <xf numFmtId="0" fontId="28" fillId="0" borderId="1" xfId="0" applyFont="1" applyFill="1" applyBorder="1" applyAlignment="1">
      <alignment vertical="top"/>
    </xf>
    <xf numFmtId="0" fontId="29" fillId="0" borderId="0" xfId="0" applyFont="1" applyFill="1" applyBorder="1" applyAlignment="1">
      <alignment vertical="top" wrapText="1"/>
    </xf>
    <xf numFmtId="0" fontId="28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top" wrapText="1"/>
    </xf>
    <xf numFmtId="0" fontId="17" fillId="0" borderId="8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1" fontId="17" fillId="0" borderId="8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2" fontId="17" fillId="2" borderId="8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7" fillId="0" borderId="16" xfId="0" applyFont="1" applyBorder="1" applyAlignment="1">
      <alignment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0" fillId="0" borderId="18" xfId="0" applyFill="1" applyBorder="1"/>
    <xf numFmtId="49" fontId="17" fillId="0" borderId="10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1" fontId="17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49" fontId="17" fillId="0" borderId="16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vertical="center" wrapText="1"/>
    </xf>
    <xf numFmtId="49" fontId="17" fillId="0" borderId="19" xfId="0" applyNumberFormat="1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36" fillId="0" borderId="11" xfId="0" applyFont="1" applyFill="1" applyBorder="1"/>
    <xf numFmtId="0" fontId="0" fillId="0" borderId="11" xfId="0" applyFill="1" applyBorder="1"/>
    <xf numFmtId="2" fontId="30" fillId="2" borderId="11" xfId="0" applyNumberFormat="1" applyFont="1" applyFill="1" applyBorder="1"/>
    <xf numFmtId="2" fontId="36" fillId="2" borderId="11" xfId="0" applyNumberFormat="1" applyFont="1" applyFill="1" applyBorder="1"/>
    <xf numFmtId="0" fontId="0" fillId="0" borderId="12" xfId="0" applyFill="1" applyBorder="1"/>
    <xf numFmtId="0" fontId="37" fillId="0" borderId="0" xfId="0" applyFont="1" applyFill="1"/>
    <xf numFmtId="0" fontId="10" fillId="0" borderId="0" xfId="0" applyFont="1"/>
    <xf numFmtId="0" fontId="38" fillId="0" borderId="0" xfId="0" applyFont="1" applyAlignment="1">
      <alignment horizontal="center" vertical="top" wrapText="1"/>
    </xf>
    <xf numFmtId="0" fontId="40" fillId="0" borderId="1" xfId="0" applyFont="1" applyBorder="1" applyAlignment="1">
      <alignment horizontal="center" vertical="top" wrapText="1"/>
    </xf>
    <xf numFmtId="0" fontId="40" fillId="0" borderId="1" xfId="0" applyFont="1" applyFill="1" applyBorder="1" applyAlignment="1">
      <alignment horizontal="center" vertical="top" wrapText="1"/>
    </xf>
    <xf numFmtId="0" fontId="41" fillId="2" borderId="1" xfId="0" applyFont="1" applyFill="1" applyBorder="1" applyAlignment="1">
      <alignment horizontal="center" vertical="top" wrapText="1"/>
    </xf>
    <xf numFmtId="0" fontId="41" fillId="2" borderId="1" xfId="0" applyFont="1" applyFill="1" applyBorder="1" applyAlignment="1">
      <alignment vertical="top" wrapText="1"/>
    </xf>
    <xf numFmtId="3" fontId="41" fillId="2" borderId="1" xfId="0" applyNumberFormat="1" applyFont="1" applyFill="1" applyBorder="1" applyAlignment="1">
      <alignment horizontal="center" vertical="top" wrapText="1"/>
    </xf>
    <xf numFmtId="4" fontId="41" fillId="2" borderId="1" xfId="0" applyNumberFormat="1" applyFont="1" applyFill="1" applyBorder="1" applyAlignment="1">
      <alignment horizontal="center" vertical="top" wrapText="1"/>
    </xf>
    <xf numFmtId="2" fontId="41" fillId="2" borderId="1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0" fontId="40" fillId="0" borderId="1" xfId="0" applyFont="1" applyBorder="1" applyAlignment="1">
      <alignment vertical="top" wrapText="1"/>
    </xf>
    <xf numFmtId="3" fontId="42" fillId="0" borderId="1" xfId="0" applyNumberFormat="1" applyFont="1" applyBorder="1" applyAlignment="1">
      <alignment horizontal="center" vertical="top" wrapText="1"/>
    </xf>
    <xf numFmtId="3" fontId="43" fillId="0" borderId="1" xfId="0" applyNumberFormat="1" applyFont="1" applyFill="1" applyBorder="1" applyAlignment="1">
      <alignment horizontal="center" vertical="top" wrapText="1"/>
    </xf>
    <xf numFmtId="3" fontId="43" fillId="0" borderId="1" xfId="0" applyNumberFormat="1" applyFont="1" applyBorder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vertical="top" wrapText="1"/>
    </xf>
    <xf numFmtId="3" fontId="10" fillId="0" borderId="0" xfId="0" applyNumberFormat="1" applyFont="1" applyFill="1" applyAlignment="1">
      <alignment horizontal="center" vertical="top" wrapText="1"/>
    </xf>
    <xf numFmtId="3" fontId="10" fillId="0" borderId="0" xfId="0" applyNumberFormat="1" applyFont="1" applyFill="1" applyAlignment="1">
      <alignment horizontal="center"/>
    </xf>
    <xf numFmtId="3" fontId="44" fillId="0" borderId="0" xfId="0" applyNumberFormat="1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44" fillId="0" borderId="0" xfId="0" applyFont="1" applyFill="1"/>
    <xf numFmtId="0" fontId="44" fillId="0" borderId="0" xfId="0" applyFont="1"/>
    <xf numFmtId="0" fontId="0" fillId="0" borderId="0" xfId="0" applyFont="1"/>
    <xf numFmtId="3" fontId="44" fillId="0" borderId="0" xfId="0" applyNumberFormat="1" applyFont="1"/>
    <xf numFmtId="166" fontId="41" fillId="0" borderId="0" xfId="0" applyNumberFormat="1" applyFont="1"/>
    <xf numFmtId="167" fontId="41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3" fontId="10" fillId="0" borderId="0" xfId="0" applyNumberFormat="1" applyFont="1"/>
    <xf numFmtId="0" fontId="0" fillId="0" borderId="0" xfId="0" applyFont="1" applyFill="1"/>
    <xf numFmtId="166" fontId="41" fillId="0" borderId="0" xfId="0" applyNumberFormat="1" applyFont="1" applyFill="1"/>
    <xf numFmtId="0" fontId="10" fillId="0" borderId="0" xfId="0" applyFont="1" applyFill="1"/>
    <xf numFmtId="4" fontId="21" fillId="0" borderId="0" xfId="0" applyNumberFormat="1" applyFont="1" applyFill="1"/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1" fontId="9" fillId="2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4" fontId="9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1" fontId="9" fillId="2" borderId="2" xfId="0" applyNumberFormat="1" applyFont="1" applyFill="1" applyBorder="1" applyAlignment="1">
      <alignment horizontal="center" vertical="center"/>
    </xf>
    <xf numFmtId="1" fontId="9" fillId="2" borderId="7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/>
    </xf>
    <xf numFmtId="4" fontId="10" fillId="2" borderId="7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9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/>
    </xf>
    <xf numFmtId="1" fontId="0" fillId="2" borderId="3" xfId="0" applyNumberForma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1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3" xfId="0" applyFont="1" applyBorder="1" applyAlignment="1">
      <alignment horizontal="center" vertical="center" wrapText="1" shrinkToFit="1"/>
    </xf>
    <xf numFmtId="14" fontId="9" fillId="0" borderId="2" xfId="0" applyNumberFormat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7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0" fontId="0" fillId="0" borderId="0" xfId="0" applyAlignment="1"/>
    <xf numFmtId="164" fontId="4" fillId="0" borderId="0" xfId="0" applyNumberFormat="1" applyFont="1" applyFill="1" applyAlignment="1"/>
    <xf numFmtId="49" fontId="4" fillId="0" borderId="0" xfId="0" applyNumberFormat="1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40" fillId="0" borderId="21" xfId="0" applyFont="1" applyBorder="1" applyAlignment="1">
      <alignment horizontal="center" vertical="top" wrapText="1"/>
    </xf>
    <xf numFmtId="0" fontId="40" fillId="0" borderId="23" xfId="0" applyFont="1" applyBorder="1" applyAlignment="1">
      <alignment horizontal="center" vertical="top" wrapText="1"/>
    </xf>
    <xf numFmtId="0" fontId="40" fillId="0" borderId="26" xfId="0" applyFont="1" applyBorder="1" applyAlignment="1">
      <alignment horizontal="center" vertical="top" wrapText="1"/>
    </xf>
    <xf numFmtId="0" fontId="40" fillId="0" borderId="28" xfId="0" applyFont="1" applyBorder="1" applyAlignment="1">
      <alignment horizontal="center" vertical="top" wrapText="1"/>
    </xf>
    <xf numFmtId="0" fontId="40" fillId="0" borderId="2" xfId="0" applyFont="1" applyBorder="1" applyAlignment="1">
      <alignment horizontal="center" vertical="top" wrapText="1"/>
    </xf>
    <xf numFmtId="0" fontId="40" fillId="0" borderId="3" xfId="0" applyFont="1" applyBorder="1" applyAlignment="1">
      <alignment horizontal="center" vertical="top" wrapText="1"/>
    </xf>
    <xf numFmtId="0" fontId="40" fillId="0" borderId="7" xfId="0" applyFont="1" applyBorder="1" applyAlignment="1">
      <alignment horizontal="center" vertical="top" wrapText="1"/>
    </xf>
    <xf numFmtId="0" fontId="40" fillId="0" borderId="2" xfId="0" applyFont="1" applyFill="1" applyBorder="1" applyAlignment="1">
      <alignment horizontal="center" vertical="top" wrapText="1"/>
    </xf>
    <xf numFmtId="0" fontId="40" fillId="0" borderId="7" xfId="0" applyFont="1" applyFill="1" applyBorder="1" applyAlignment="1">
      <alignment horizontal="center" vertical="top" wrapText="1"/>
    </xf>
    <xf numFmtId="0" fontId="40" fillId="0" borderId="3" xfId="0" applyFont="1" applyFill="1" applyBorder="1" applyAlignment="1">
      <alignment horizontal="center" vertical="top" wrapText="1"/>
    </xf>
    <xf numFmtId="0" fontId="40" fillId="0" borderId="4" xfId="0" applyFont="1" applyBorder="1" applyAlignment="1">
      <alignment horizontal="center" vertical="top" wrapText="1"/>
    </xf>
    <xf numFmtId="0" fontId="40" fillId="0" borderId="5" xfId="0" applyFont="1" applyBorder="1" applyAlignment="1">
      <alignment horizontal="center" vertical="top" wrapText="1"/>
    </xf>
    <xf numFmtId="0" fontId="40" fillId="0" borderId="6" xfId="0" applyFont="1" applyBorder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40" fillId="0" borderId="22" xfId="0" applyFont="1" applyBorder="1" applyAlignment="1">
      <alignment horizontal="center" vertical="top" wrapText="1"/>
    </xf>
    <xf numFmtId="0" fontId="40" fillId="0" borderId="24" xfId="0" applyFont="1" applyBorder="1" applyAlignment="1">
      <alignment horizontal="center" vertical="top" wrapText="1"/>
    </xf>
    <xf numFmtId="0" fontId="40" fillId="0" borderId="0" xfId="0" applyFont="1" applyBorder="1" applyAlignment="1">
      <alignment horizontal="center" vertical="top" wrapText="1"/>
    </xf>
    <xf numFmtId="0" fontId="40" fillId="0" borderId="25" xfId="0" applyFont="1" applyBorder="1" applyAlignment="1">
      <alignment horizontal="center" vertical="top" wrapText="1"/>
    </xf>
    <xf numFmtId="0" fontId="40" fillId="0" borderId="27" xfId="0" applyFont="1" applyBorder="1" applyAlignment="1">
      <alignment horizontal="center" vertical="top" wrapText="1"/>
    </xf>
    <xf numFmtId="0" fontId="40" fillId="2" borderId="4" xfId="0" applyFont="1" applyFill="1" applyBorder="1" applyAlignment="1">
      <alignment horizontal="center" vertical="top" wrapText="1"/>
    </xf>
    <xf numFmtId="0" fontId="40" fillId="2" borderId="5" xfId="0" applyFont="1" applyFill="1" applyBorder="1" applyAlignment="1">
      <alignment horizontal="center" vertical="top" wrapText="1"/>
    </xf>
    <xf numFmtId="0" fontId="40" fillId="2" borderId="6" xfId="0" applyFont="1" applyFill="1" applyBorder="1" applyAlignment="1">
      <alignment horizontal="center" vertical="top" wrapText="1"/>
    </xf>
    <xf numFmtId="0" fontId="40" fillId="0" borderId="4" xfId="0" applyFont="1" applyFill="1" applyBorder="1" applyAlignment="1">
      <alignment horizontal="center" vertical="top" wrapText="1"/>
    </xf>
    <xf numFmtId="0" fontId="40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c\Desktop\&#1056;&#1077;&#1077;&#1089;&#1090;&#1088;%20&#1084;&#1091;&#1085;&#1080;&#1094;&#1080;&#1087;.&#1089;&#1086;&#1073;&#1089;&#1090;.%20&#1085;&#1072;%2001.01.20&#1075;.&#1048;&#1057;&#1055;&#1056;&#1040;&#1042;&#1051;&#1045;&#1053;.!\&#1085;&#1072;%2001.01.2023%20&#1075;.%20&#1055;&#1086;&#1089;&#1083;&#1077;&#1076;&#1085;&#1080;&#1081;\&#8470;234-1&#1052;&#1091;&#1085;&#1080;&#1094;&#1080;&#1087;&#1072;&#1083;&#1100;&#1085;&#1099;&#1081;%20&#1088;&#1077;&#1077;&#1089;&#1090;&#1088;%20&#1080;&#1084;&#1091;&#1097;&#1077;&#1089;&#1090;&#1074;&#1072;%20&#1085;&#1072;%2001.01.2023&#1075;.&#1055;&#1056;&#1040;&#1042;&#1048;&#1051;&#1068;&#1053;&#1067;&#104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движимое имущество"/>
      <sheetName val="Движимое имущество раздел 2"/>
      <sheetName val="Лист3"/>
      <sheetName val="Лист 4"/>
      <sheetName val="Лист 5"/>
      <sheetName val="Лист 6"/>
    </sheetNames>
    <sheetDataSet>
      <sheetData sheetId="0">
        <row r="20">
          <cell r="E20">
            <v>62.4</v>
          </cell>
        </row>
        <row r="59">
          <cell r="F59">
            <v>2102350.25</v>
          </cell>
        </row>
      </sheetData>
      <sheetData sheetId="1">
        <row r="26">
          <cell r="C26">
            <v>446664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7"/>
  <sheetViews>
    <sheetView topLeftCell="A4" zoomScaleNormal="100" workbookViewId="0">
      <selection activeCell="Q167" sqref="Q167"/>
    </sheetView>
  </sheetViews>
  <sheetFormatPr defaultColWidth="9.140625" defaultRowHeight="15" x14ac:dyDescent="0.25"/>
  <cols>
    <col min="1" max="1" width="5.28515625" style="1" customWidth="1"/>
    <col min="2" max="2" width="11.42578125" style="2" customWidth="1"/>
    <col min="3" max="3" width="17.28515625" style="117" customWidth="1"/>
    <col min="4" max="4" width="15.7109375" style="1" customWidth="1"/>
    <col min="5" max="5" width="9.140625" style="118" customWidth="1"/>
    <col min="6" max="6" width="12.85546875" style="118" customWidth="1"/>
    <col min="7" max="7" width="11" style="1" customWidth="1"/>
    <col min="8" max="8" width="15.5703125" style="1" customWidth="1"/>
    <col min="9" max="9" width="11.85546875" style="118" customWidth="1"/>
    <col min="10" max="10" width="14" style="119" customWidth="1"/>
    <col min="11" max="11" width="12.42578125" style="117" customWidth="1"/>
    <col min="12" max="12" width="8.140625" style="1" customWidth="1"/>
    <col min="13" max="13" width="16" style="1" customWidth="1"/>
    <col min="14" max="14" width="15.28515625" style="1" customWidth="1"/>
    <col min="15" max="15" width="15.140625" style="1" customWidth="1"/>
    <col min="16" max="16" width="11.85546875" style="1" customWidth="1"/>
    <col min="17" max="17" width="13.5703125" style="1" customWidth="1"/>
    <col min="18" max="16384" width="9.140625" style="1"/>
  </cols>
  <sheetData>
    <row r="1" spans="1:13" ht="15.75" x14ac:dyDescent="0.25">
      <c r="C1" s="3"/>
      <c r="D1" s="4"/>
      <c r="E1" s="5"/>
      <c r="F1" s="5"/>
      <c r="G1" s="4"/>
      <c r="H1" s="425" t="s">
        <v>0</v>
      </c>
      <c r="I1" s="426"/>
      <c r="J1" s="426"/>
      <c r="K1" s="6"/>
      <c r="L1" s="7"/>
    </row>
    <row r="2" spans="1:13" ht="15.75" x14ac:dyDescent="0.25">
      <c r="C2" s="3"/>
      <c r="D2" s="4"/>
      <c r="E2" s="5"/>
      <c r="F2" s="5"/>
      <c r="G2" s="4"/>
      <c r="H2" s="427" t="s">
        <v>1</v>
      </c>
      <c r="I2" s="426"/>
      <c r="J2" s="426"/>
      <c r="K2" s="6"/>
      <c r="L2" s="7"/>
    </row>
    <row r="3" spans="1:13" ht="15.75" x14ac:dyDescent="0.25">
      <c r="C3" s="3"/>
      <c r="D3" s="4"/>
      <c r="E3" s="5"/>
      <c r="F3" s="5"/>
      <c r="G3" s="4"/>
      <c r="H3" s="428" t="s">
        <v>2</v>
      </c>
      <c r="I3" s="426"/>
      <c r="J3" s="426"/>
      <c r="K3" s="6"/>
      <c r="L3" s="7"/>
    </row>
    <row r="4" spans="1:13" ht="15.75" x14ac:dyDescent="0.25">
      <c r="C4" s="3"/>
      <c r="D4" s="4"/>
      <c r="E4" s="5"/>
      <c r="F4" s="5"/>
      <c r="G4" s="4"/>
      <c r="H4" s="429" t="s">
        <v>373</v>
      </c>
      <c r="I4" s="426"/>
      <c r="J4" s="426"/>
      <c r="K4" s="426"/>
      <c r="L4" s="7"/>
    </row>
    <row r="5" spans="1:13" x14ac:dyDescent="0.25">
      <c r="C5" s="3"/>
      <c r="D5" s="4"/>
      <c r="E5" s="5"/>
      <c r="F5" s="5"/>
      <c r="G5" s="4"/>
      <c r="H5" s="4"/>
      <c r="I5" s="5"/>
      <c r="J5" s="8"/>
      <c r="K5" s="3"/>
    </row>
    <row r="6" spans="1:13" ht="15.75" x14ac:dyDescent="0.25">
      <c r="C6" s="9"/>
      <c r="D6" s="10"/>
      <c r="E6" s="11"/>
      <c r="F6" s="12" t="s">
        <v>3</v>
      </c>
      <c r="G6" s="13" t="s">
        <v>4</v>
      </c>
      <c r="H6" s="14"/>
      <c r="I6" s="15"/>
      <c r="J6" s="8"/>
      <c r="K6" s="3"/>
    </row>
    <row r="7" spans="1:13" x14ac:dyDescent="0.25">
      <c r="C7" s="9"/>
      <c r="D7" s="16"/>
      <c r="E7" s="17" t="s">
        <v>5</v>
      </c>
      <c r="F7" s="16"/>
      <c r="G7" s="10"/>
      <c r="H7" s="10"/>
      <c r="I7" s="11"/>
      <c r="J7" s="8"/>
      <c r="K7" s="3"/>
    </row>
    <row r="8" spans="1:13" ht="15.75" x14ac:dyDescent="0.25">
      <c r="C8" s="9"/>
      <c r="D8" s="430" t="s">
        <v>351</v>
      </c>
      <c r="E8" s="426"/>
      <c r="F8" s="426"/>
      <c r="G8" s="426"/>
      <c r="H8" s="426"/>
      <c r="I8" s="426"/>
      <c r="J8" s="8"/>
      <c r="K8" s="3"/>
    </row>
    <row r="9" spans="1:13" ht="15.75" x14ac:dyDescent="0.25">
      <c r="C9" s="3"/>
      <c r="D9" s="4"/>
      <c r="E9" s="5"/>
      <c r="F9" s="15"/>
      <c r="G9" s="4"/>
      <c r="H9" s="4"/>
      <c r="I9" s="5"/>
      <c r="J9" s="8"/>
      <c r="K9" s="3"/>
    </row>
    <row r="10" spans="1:13" ht="15.75" x14ac:dyDescent="0.25">
      <c r="C10" s="3"/>
      <c r="D10" s="4"/>
      <c r="E10" s="5"/>
      <c r="F10" s="15" t="s">
        <v>6</v>
      </c>
      <c r="G10" s="4"/>
      <c r="H10" s="4"/>
      <c r="I10" s="5"/>
      <c r="J10" s="8"/>
      <c r="K10" s="3"/>
    </row>
    <row r="11" spans="1:13" ht="15.75" x14ac:dyDescent="0.25">
      <c r="C11" s="3"/>
      <c r="D11" s="4"/>
      <c r="E11" s="5"/>
      <c r="F11" s="15" t="s">
        <v>7</v>
      </c>
      <c r="G11" s="4"/>
      <c r="H11" s="4"/>
      <c r="I11" s="5"/>
      <c r="J11" s="8"/>
      <c r="K11" s="3"/>
    </row>
    <row r="12" spans="1:13" ht="256.5" x14ac:dyDescent="0.25">
      <c r="A12" s="18" t="s">
        <v>8</v>
      </c>
      <c r="B12" s="18" t="s">
        <v>9</v>
      </c>
      <c r="C12" s="18" t="s">
        <v>10</v>
      </c>
      <c r="D12" s="18" t="s">
        <v>11</v>
      </c>
      <c r="E12" s="18" t="s">
        <v>12</v>
      </c>
      <c r="F12" s="18" t="s">
        <v>13</v>
      </c>
      <c r="G12" s="18" t="s">
        <v>14</v>
      </c>
      <c r="H12" s="18" t="s">
        <v>15</v>
      </c>
      <c r="I12" s="18" t="s">
        <v>16</v>
      </c>
      <c r="J12" s="19" t="s">
        <v>17</v>
      </c>
      <c r="K12" s="18" t="s">
        <v>18</v>
      </c>
      <c r="L12" s="18" t="s">
        <v>19</v>
      </c>
    </row>
    <row r="13" spans="1:13" x14ac:dyDescent="0.25">
      <c r="A13" s="20">
        <v>1</v>
      </c>
      <c r="B13" s="20">
        <v>2</v>
      </c>
      <c r="C13" s="20">
        <v>3</v>
      </c>
      <c r="D13" s="20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1">
        <v>10</v>
      </c>
      <c r="K13" s="20">
        <v>11</v>
      </c>
      <c r="L13" s="20">
        <v>12</v>
      </c>
    </row>
    <row r="14" spans="1:13" s="22" customFormat="1" ht="15.75" x14ac:dyDescent="0.2">
      <c r="A14" s="423" t="s">
        <v>20</v>
      </c>
      <c r="B14" s="431"/>
      <c r="C14" s="431"/>
      <c r="D14" s="431"/>
      <c r="E14" s="431"/>
      <c r="F14" s="431"/>
      <c r="G14" s="431"/>
      <c r="H14" s="431"/>
      <c r="I14" s="431"/>
      <c r="J14" s="431"/>
      <c r="K14" s="431"/>
      <c r="L14" s="431"/>
    </row>
    <row r="15" spans="1:13" s="22" customFormat="1" ht="12.75" x14ac:dyDescent="0.2">
      <c r="A15" s="348">
        <v>1</v>
      </c>
      <c r="B15" s="348" t="s">
        <v>21</v>
      </c>
      <c r="C15" s="336" t="s">
        <v>22</v>
      </c>
      <c r="D15" s="348" t="s">
        <v>23</v>
      </c>
      <c r="E15" s="348" t="s">
        <v>24</v>
      </c>
      <c r="F15" s="361">
        <v>367279.56</v>
      </c>
      <c r="G15" s="348">
        <v>280678.67</v>
      </c>
      <c r="H15" s="361">
        <v>1</v>
      </c>
      <c r="I15" s="421">
        <v>41639</v>
      </c>
      <c r="J15" s="348" t="s">
        <v>25</v>
      </c>
      <c r="K15" s="348" t="s">
        <v>26</v>
      </c>
      <c r="L15" s="348" t="s">
        <v>27</v>
      </c>
      <c r="M15" s="23"/>
    </row>
    <row r="16" spans="1:13" s="22" customFormat="1" ht="12.75" x14ac:dyDescent="0.2">
      <c r="A16" s="348"/>
      <c r="B16" s="348"/>
      <c r="C16" s="338"/>
      <c r="D16" s="348"/>
      <c r="E16" s="348"/>
      <c r="F16" s="361"/>
      <c r="G16" s="348"/>
      <c r="H16" s="361"/>
      <c r="I16" s="422"/>
      <c r="J16" s="348"/>
      <c r="K16" s="348"/>
      <c r="L16" s="348"/>
      <c r="M16" s="23"/>
    </row>
    <row r="17" spans="1:19" s="22" customFormat="1" ht="22.5" customHeight="1" x14ac:dyDescent="0.2">
      <c r="A17" s="348">
        <v>2</v>
      </c>
      <c r="B17" s="348" t="s">
        <v>21</v>
      </c>
      <c r="C17" s="348" t="s">
        <v>28</v>
      </c>
      <c r="D17" s="348" t="s">
        <v>29</v>
      </c>
      <c r="E17" s="348" t="s">
        <v>24</v>
      </c>
      <c r="F17" s="361">
        <v>5500</v>
      </c>
      <c r="G17" s="348">
        <v>5500</v>
      </c>
      <c r="H17" s="348">
        <v>1</v>
      </c>
      <c r="I17" s="421">
        <v>41639</v>
      </c>
      <c r="J17" s="348" t="s">
        <v>30</v>
      </c>
      <c r="K17" s="348" t="s">
        <v>26</v>
      </c>
      <c r="L17" s="348" t="s">
        <v>27</v>
      </c>
      <c r="M17" s="23"/>
    </row>
    <row r="18" spans="1:19" s="22" customFormat="1" ht="100.5" customHeight="1" x14ac:dyDescent="0.2">
      <c r="A18" s="348"/>
      <c r="B18" s="348"/>
      <c r="C18" s="348"/>
      <c r="D18" s="348"/>
      <c r="E18" s="348"/>
      <c r="F18" s="361"/>
      <c r="G18" s="348"/>
      <c r="H18" s="348"/>
      <c r="I18" s="422"/>
      <c r="J18" s="348"/>
      <c r="K18" s="348"/>
      <c r="L18" s="348"/>
      <c r="M18" s="23"/>
    </row>
    <row r="19" spans="1:19" s="22" customFormat="1" ht="92.45" customHeight="1" x14ac:dyDescent="0.2">
      <c r="A19" s="24">
        <v>3</v>
      </c>
      <c r="B19" s="24" t="s">
        <v>31</v>
      </c>
      <c r="C19" s="24" t="s">
        <v>32</v>
      </c>
      <c r="D19" s="24" t="s">
        <v>33</v>
      </c>
      <c r="E19" s="24">
        <v>62.4</v>
      </c>
      <c r="F19" s="25">
        <v>353343.12</v>
      </c>
      <c r="G19" s="24">
        <v>0</v>
      </c>
      <c r="H19" s="24">
        <v>353343.12</v>
      </c>
      <c r="I19" s="26">
        <v>44482</v>
      </c>
      <c r="J19" s="27" t="s">
        <v>34</v>
      </c>
      <c r="K19" s="28" t="s">
        <v>26</v>
      </c>
      <c r="L19" s="24"/>
      <c r="M19" s="23"/>
    </row>
    <row r="20" spans="1:19" s="22" customFormat="1" ht="29.25" customHeight="1" x14ac:dyDescent="0.2">
      <c r="A20" s="24"/>
      <c r="B20" s="29" t="s">
        <v>35</v>
      </c>
      <c r="C20" s="24"/>
      <c r="D20" s="24"/>
      <c r="E20" s="24">
        <v>62.4</v>
      </c>
      <c r="F20" s="29">
        <v>726122.68</v>
      </c>
      <c r="G20" s="29">
        <v>286178.67</v>
      </c>
      <c r="H20" s="29">
        <v>353343.12</v>
      </c>
      <c r="I20" s="24"/>
      <c r="J20" s="24"/>
      <c r="K20" s="24"/>
      <c r="L20" s="24"/>
      <c r="M20" s="23"/>
    </row>
    <row r="21" spans="1:19" s="22" customFormat="1" ht="21.75" customHeight="1" x14ac:dyDescent="0.2">
      <c r="A21" s="423" t="s">
        <v>36</v>
      </c>
      <c r="B21" s="423"/>
      <c r="C21" s="423"/>
      <c r="D21" s="423"/>
      <c r="E21" s="423"/>
      <c r="F21" s="423"/>
      <c r="G21" s="423"/>
      <c r="H21" s="423"/>
      <c r="I21" s="423"/>
      <c r="J21" s="423"/>
      <c r="K21" s="423"/>
      <c r="L21" s="423"/>
      <c r="N21" s="30"/>
      <c r="O21" s="31"/>
    </row>
    <row r="22" spans="1:19" s="22" customFormat="1" ht="78" customHeight="1" x14ac:dyDescent="0.2">
      <c r="A22" s="32">
        <v>1</v>
      </c>
      <c r="B22" s="25" t="s">
        <v>37</v>
      </c>
      <c r="C22" s="33" t="s">
        <v>38</v>
      </c>
      <c r="D22" s="34" t="s">
        <v>39</v>
      </c>
      <c r="E22" s="35">
        <v>131.6</v>
      </c>
      <c r="F22" s="36">
        <v>179715.33</v>
      </c>
      <c r="G22" s="36">
        <v>179715.33</v>
      </c>
      <c r="H22" s="37">
        <v>0</v>
      </c>
      <c r="I22" s="38">
        <v>39539</v>
      </c>
      <c r="J22" s="39" t="s">
        <v>40</v>
      </c>
      <c r="K22" s="40" t="s">
        <v>41</v>
      </c>
      <c r="L22" s="41"/>
      <c r="M22" s="23"/>
      <c r="N22" s="42"/>
      <c r="O22" s="42"/>
      <c r="P22" s="42"/>
      <c r="Q22" s="42"/>
      <c r="R22" s="42"/>
      <c r="S22" s="42"/>
    </row>
    <row r="23" spans="1:19" s="22" customFormat="1" ht="78" customHeight="1" x14ac:dyDescent="0.2">
      <c r="A23" s="322">
        <v>2</v>
      </c>
      <c r="B23" s="319" t="s">
        <v>242</v>
      </c>
      <c r="C23" s="323" t="s">
        <v>243</v>
      </c>
      <c r="D23" s="324" t="s">
        <v>244</v>
      </c>
      <c r="E23" s="325">
        <v>68.2</v>
      </c>
      <c r="F23" s="326">
        <v>6436471</v>
      </c>
      <c r="G23" s="326">
        <v>0</v>
      </c>
      <c r="H23" s="322">
        <v>6436471</v>
      </c>
      <c r="I23" s="307">
        <v>45001</v>
      </c>
      <c r="J23" s="327" t="s">
        <v>245</v>
      </c>
      <c r="K23" s="319" t="s">
        <v>26</v>
      </c>
      <c r="L23" s="41"/>
      <c r="M23" s="23"/>
      <c r="N23" s="42"/>
      <c r="O23" s="42"/>
      <c r="P23" s="42"/>
      <c r="Q23" s="42"/>
      <c r="R23" s="42"/>
      <c r="S23" s="42"/>
    </row>
    <row r="24" spans="1:19" s="22" customFormat="1" ht="26.25" customHeight="1" x14ac:dyDescent="0.2">
      <c r="A24" s="43"/>
      <c r="B24" s="44" t="s">
        <v>42</v>
      </c>
      <c r="C24" s="33"/>
      <c r="D24" s="45"/>
      <c r="E24" s="46">
        <f>E22+E23</f>
        <v>199.8</v>
      </c>
      <c r="F24" s="47">
        <f>F22+F23</f>
        <v>6616186.3300000001</v>
      </c>
      <c r="G24" s="47">
        <v>179715.33</v>
      </c>
      <c r="H24" s="43">
        <f>H22+H23</f>
        <v>6436471</v>
      </c>
      <c r="I24" s="48"/>
      <c r="J24" s="49"/>
      <c r="K24" s="43"/>
      <c r="L24" s="50"/>
      <c r="M24" s="23"/>
      <c r="N24" s="42"/>
      <c r="O24" s="42"/>
      <c r="P24" s="42"/>
      <c r="Q24" s="42"/>
      <c r="R24" s="42"/>
      <c r="S24" s="42"/>
    </row>
    <row r="25" spans="1:19" s="22" customFormat="1" ht="159.75" customHeight="1" x14ac:dyDescent="0.2">
      <c r="A25" s="32">
        <v>1</v>
      </c>
      <c r="B25" s="25" t="s">
        <v>43</v>
      </c>
      <c r="C25" s="33" t="s">
        <v>44</v>
      </c>
      <c r="D25" s="34" t="s">
        <v>45</v>
      </c>
      <c r="E25" s="35">
        <v>626.6</v>
      </c>
      <c r="F25" s="51">
        <v>381582</v>
      </c>
      <c r="G25" s="51">
        <v>381582</v>
      </c>
      <c r="H25" s="32">
        <v>19986</v>
      </c>
      <c r="I25" s="52">
        <v>43427</v>
      </c>
      <c r="J25" s="27" t="s">
        <v>46</v>
      </c>
      <c r="K25" s="28" t="s">
        <v>26</v>
      </c>
      <c r="L25" s="53"/>
      <c r="M25" s="23"/>
      <c r="N25" s="42"/>
      <c r="O25" s="42"/>
      <c r="P25" s="42"/>
      <c r="Q25" s="42"/>
      <c r="R25" s="42"/>
      <c r="S25" s="42"/>
    </row>
    <row r="26" spans="1:19" s="22" customFormat="1" ht="155.25" customHeight="1" x14ac:dyDescent="0.2">
      <c r="A26" s="32">
        <v>2</v>
      </c>
      <c r="B26" s="25" t="s">
        <v>47</v>
      </c>
      <c r="C26" s="33" t="s">
        <v>44</v>
      </c>
      <c r="D26" s="34" t="s">
        <v>48</v>
      </c>
      <c r="E26" s="35">
        <v>66.400000000000006</v>
      </c>
      <c r="F26" s="51">
        <v>212000</v>
      </c>
      <c r="G26" s="51">
        <v>212000</v>
      </c>
      <c r="H26" s="32">
        <v>212000</v>
      </c>
      <c r="I26" s="52">
        <v>43405</v>
      </c>
      <c r="J26" s="27" t="s">
        <v>49</v>
      </c>
      <c r="K26" s="28" t="s">
        <v>26</v>
      </c>
      <c r="L26" s="53"/>
      <c r="M26" s="23"/>
      <c r="N26" s="42"/>
      <c r="O26" s="42"/>
      <c r="P26" s="42"/>
      <c r="Q26" s="42"/>
      <c r="R26" s="42"/>
      <c r="S26" s="42"/>
    </row>
    <row r="27" spans="1:19" s="22" customFormat="1" ht="159.75" customHeight="1" x14ac:dyDescent="0.2">
      <c r="A27" s="32">
        <v>3</v>
      </c>
      <c r="B27" s="25" t="s">
        <v>50</v>
      </c>
      <c r="C27" s="33" t="s">
        <v>51</v>
      </c>
      <c r="D27" s="34" t="s">
        <v>52</v>
      </c>
      <c r="E27" s="35">
        <v>135.19999999999999</v>
      </c>
      <c r="F27" s="51">
        <v>330797.34999999998</v>
      </c>
      <c r="G27" s="51">
        <v>157599.54999999999</v>
      </c>
      <c r="H27" s="32">
        <v>4421</v>
      </c>
      <c r="I27" s="52">
        <v>43427</v>
      </c>
      <c r="J27" s="27" t="s">
        <v>46</v>
      </c>
      <c r="K27" s="28" t="s">
        <v>26</v>
      </c>
      <c r="L27" s="53"/>
      <c r="M27" s="23"/>
      <c r="N27" s="42"/>
      <c r="O27" s="42"/>
      <c r="P27" s="42"/>
      <c r="Q27" s="42"/>
      <c r="R27" s="42"/>
      <c r="S27" s="42"/>
    </row>
    <row r="28" spans="1:19" s="22" customFormat="1" ht="154.5" customHeight="1" x14ac:dyDescent="0.2">
      <c r="A28" s="32">
        <v>4</v>
      </c>
      <c r="B28" s="25" t="s">
        <v>53</v>
      </c>
      <c r="C28" s="33" t="s">
        <v>54</v>
      </c>
      <c r="D28" s="34" t="s">
        <v>55</v>
      </c>
      <c r="E28" s="35">
        <v>19.100000000000001</v>
      </c>
      <c r="F28" s="51">
        <v>9749</v>
      </c>
      <c r="G28" s="51">
        <v>9749</v>
      </c>
      <c r="H28" s="32">
        <v>9749</v>
      </c>
      <c r="I28" s="52">
        <v>44116</v>
      </c>
      <c r="J28" s="27" t="s">
        <v>46</v>
      </c>
      <c r="K28" s="28" t="s">
        <v>26</v>
      </c>
      <c r="L28" s="53"/>
      <c r="M28" s="23"/>
      <c r="N28" s="42"/>
      <c r="O28" s="42"/>
      <c r="P28" s="42"/>
      <c r="Q28" s="42"/>
      <c r="R28" s="42"/>
      <c r="S28" s="42"/>
    </row>
    <row r="29" spans="1:19" s="22" customFormat="1" ht="161.25" customHeight="1" x14ac:dyDescent="0.2">
      <c r="A29" s="32">
        <v>5</v>
      </c>
      <c r="B29" s="25" t="s">
        <v>56</v>
      </c>
      <c r="C29" s="33" t="s">
        <v>57</v>
      </c>
      <c r="D29" s="34" t="s">
        <v>58</v>
      </c>
      <c r="E29" s="35">
        <v>295.8</v>
      </c>
      <c r="F29" s="51">
        <v>260597</v>
      </c>
      <c r="G29" s="51">
        <v>0</v>
      </c>
      <c r="H29" s="32">
        <v>260597</v>
      </c>
      <c r="I29" s="52">
        <v>44116</v>
      </c>
      <c r="J29" s="27" t="s">
        <v>46</v>
      </c>
      <c r="K29" s="28" t="s">
        <v>26</v>
      </c>
      <c r="L29" s="53"/>
      <c r="M29" s="23"/>
      <c r="N29" s="42"/>
      <c r="O29" s="42"/>
      <c r="P29" s="42"/>
      <c r="Q29" s="42"/>
      <c r="R29" s="42"/>
      <c r="S29" s="42"/>
    </row>
    <row r="30" spans="1:19" s="22" customFormat="1" ht="99" customHeight="1" x14ac:dyDescent="0.2">
      <c r="A30" s="32">
        <v>6</v>
      </c>
      <c r="B30" s="25" t="s">
        <v>59</v>
      </c>
      <c r="C30" s="33" t="s">
        <v>60</v>
      </c>
      <c r="D30" s="34" t="s">
        <v>61</v>
      </c>
      <c r="E30" s="35">
        <v>76.099999999999994</v>
      </c>
      <c r="F30" s="51">
        <v>506202.74</v>
      </c>
      <c r="G30" s="51">
        <v>0</v>
      </c>
      <c r="H30" s="32">
        <v>506202.74</v>
      </c>
      <c r="I30" s="52">
        <v>44482</v>
      </c>
      <c r="J30" s="27" t="s">
        <v>34</v>
      </c>
      <c r="K30" s="28" t="s">
        <v>26</v>
      </c>
      <c r="L30" s="53"/>
      <c r="M30" s="23"/>
      <c r="N30" s="42"/>
      <c r="O30" s="42"/>
      <c r="P30" s="42"/>
      <c r="Q30" s="42"/>
      <c r="R30" s="42"/>
      <c r="S30" s="42"/>
    </row>
    <row r="31" spans="1:19" s="22" customFormat="1" ht="26.25" customHeight="1" x14ac:dyDescent="0.2">
      <c r="A31" s="43"/>
      <c r="B31" s="44" t="s">
        <v>35</v>
      </c>
      <c r="C31" s="44"/>
      <c r="D31" s="44"/>
      <c r="E31" s="46">
        <v>1219.2</v>
      </c>
      <c r="F31" s="47">
        <v>1700928.09</v>
      </c>
      <c r="G31" s="47">
        <v>760930.55</v>
      </c>
      <c r="H31" s="54">
        <f>SUM(H25:H30)</f>
        <v>1012955.74</v>
      </c>
      <c r="I31" s="48"/>
      <c r="J31" s="49"/>
      <c r="K31" s="43"/>
      <c r="L31" s="50"/>
      <c r="M31" s="23"/>
      <c r="N31" s="42"/>
      <c r="O31" s="42"/>
      <c r="P31" s="42"/>
      <c r="Q31" s="42"/>
      <c r="R31" s="42"/>
      <c r="S31" s="42"/>
    </row>
    <row r="32" spans="1:19" s="22" customFormat="1" ht="12.75" x14ac:dyDescent="0.2">
      <c r="A32" s="55"/>
      <c r="B32" s="56" t="s">
        <v>62</v>
      </c>
      <c r="C32" s="57"/>
      <c r="D32" s="55"/>
      <c r="E32" s="46">
        <v>1419</v>
      </c>
      <c r="F32" s="46">
        <f>F24+F31</f>
        <v>8317114.4199999999</v>
      </c>
      <c r="G32" s="46">
        <f>G24+G31</f>
        <v>940645.88</v>
      </c>
      <c r="H32" s="46">
        <f>H24+H31</f>
        <v>7449426.7400000002</v>
      </c>
      <c r="I32" s="32"/>
      <c r="J32" s="58"/>
      <c r="K32" s="25"/>
      <c r="L32" s="59"/>
      <c r="N32" s="60"/>
    </row>
    <row r="33" spans="1:19" s="22" customFormat="1" ht="15.75" x14ac:dyDescent="0.2">
      <c r="A33" s="424" t="s">
        <v>63</v>
      </c>
      <c r="B33" s="424"/>
      <c r="C33" s="424"/>
      <c r="D33" s="424"/>
      <c r="E33" s="424"/>
      <c r="F33" s="424"/>
      <c r="G33" s="424"/>
      <c r="H33" s="424"/>
      <c r="I33" s="424"/>
      <c r="J33" s="424"/>
      <c r="K33" s="424"/>
      <c r="L33" s="424"/>
      <c r="M33" s="23"/>
    </row>
    <row r="34" spans="1:19" s="22" customFormat="1" ht="140.25" x14ac:dyDescent="0.2">
      <c r="A34" s="24">
        <v>1</v>
      </c>
      <c r="B34" s="24" t="s">
        <v>64</v>
      </c>
      <c r="C34" s="24" t="s">
        <v>32</v>
      </c>
      <c r="D34" s="24" t="s">
        <v>24</v>
      </c>
      <c r="E34" s="24">
        <v>1.478</v>
      </c>
      <c r="F34" s="310">
        <v>3577696.36</v>
      </c>
      <c r="G34" s="24">
        <v>0</v>
      </c>
      <c r="H34" s="61"/>
      <c r="I34" s="62">
        <v>41548</v>
      </c>
      <c r="J34" s="24" t="s">
        <v>65</v>
      </c>
      <c r="K34" s="25" t="s">
        <v>26</v>
      </c>
      <c r="L34" s="24"/>
      <c r="M34" s="23"/>
    </row>
    <row r="35" spans="1:19" s="22" customFormat="1" ht="140.25" x14ac:dyDescent="0.2">
      <c r="A35" s="24">
        <v>2</v>
      </c>
      <c r="B35" s="24" t="s">
        <v>64</v>
      </c>
      <c r="C35" s="24" t="s">
        <v>66</v>
      </c>
      <c r="D35" s="24" t="s">
        <v>24</v>
      </c>
      <c r="E35" s="24">
        <v>0.19</v>
      </c>
      <c r="F35" s="310">
        <v>602692.99</v>
      </c>
      <c r="G35" s="24">
        <v>0</v>
      </c>
      <c r="H35" s="61"/>
      <c r="I35" s="62">
        <v>41548</v>
      </c>
      <c r="J35" s="24" t="s">
        <v>65</v>
      </c>
      <c r="K35" s="28" t="s">
        <v>26</v>
      </c>
      <c r="L35" s="24"/>
      <c r="M35" s="23"/>
      <c r="S35" s="23"/>
    </row>
    <row r="36" spans="1:19" s="22" customFormat="1" ht="140.25" x14ac:dyDescent="0.2">
      <c r="A36" s="24">
        <v>3</v>
      </c>
      <c r="B36" s="24" t="s">
        <v>64</v>
      </c>
      <c r="C36" s="24" t="s">
        <v>67</v>
      </c>
      <c r="D36" s="24" t="s">
        <v>24</v>
      </c>
      <c r="E36" s="24">
        <v>1.3</v>
      </c>
      <c r="F36" s="310">
        <v>3159199.69</v>
      </c>
      <c r="G36" s="24">
        <v>0</v>
      </c>
      <c r="H36" s="61"/>
      <c r="I36" s="62">
        <v>41548</v>
      </c>
      <c r="J36" s="24" t="s">
        <v>65</v>
      </c>
      <c r="K36" s="24" t="s">
        <v>26</v>
      </c>
      <c r="L36" s="24"/>
      <c r="M36" s="23"/>
    </row>
    <row r="37" spans="1:19" s="22" customFormat="1" ht="127.5" x14ac:dyDescent="0.2">
      <c r="A37" s="24">
        <v>4</v>
      </c>
      <c r="B37" s="24" t="s">
        <v>64</v>
      </c>
      <c r="C37" s="24" t="s">
        <v>68</v>
      </c>
      <c r="D37" s="24" t="s">
        <v>24</v>
      </c>
      <c r="E37" s="24">
        <v>0.89</v>
      </c>
      <c r="F37" s="310">
        <v>2078640.46</v>
      </c>
      <c r="G37" s="24">
        <v>0</v>
      </c>
      <c r="H37" s="61"/>
      <c r="I37" s="62">
        <v>41548</v>
      </c>
      <c r="J37" s="24" t="s">
        <v>69</v>
      </c>
      <c r="K37" s="24" t="s">
        <v>26</v>
      </c>
      <c r="L37" s="24"/>
      <c r="M37" s="23"/>
    </row>
    <row r="38" spans="1:19" s="22" customFormat="1" ht="140.25" x14ac:dyDescent="0.2">
      <c r="A38" s="308">
        <v>5</v>
      </c>
      <c r="B38" s="308" t="s">
        <v>64</v>
      </c>
      <c r="C38" s="308" t="s">
        <v>70</v>
      </c>
      <c r="D38" s="308"/>
      <c r="E38" s="308"/>
      <c r="F38" s="310">
        <v>1190203.83</v>
      </c>
      <c r="G38" s="308">
        <v>899876.04</v>
      </c>
      <c r="H38" s="61"/>
      <c r="I38" s="309">
        <v>41639</v>
      </c>
      <c r="J38" s="308" t="s">
        <v>371</v>
      </c>
      <c r="K38" s="308" t="s">
        <v>26</v>
      </c>
      <c r="L38" s="308"/>
      <c r="M38" s="23"/>
    </row>
    <row r="39" spans="1:19" s="22" customFormat="1" ht="140.25" x14ac:dyDescent="0.2">
      <c r="A39" s="24">
        <v>5</v>
      </c>
      <c r="B39" s="24" t="s">
        <v>64</v>
      </c>
      <c r="C39" s="24" t="s">
        <v>71</v>
      </c>
      <c r="D39" s="24"/>
      <c r="E39" s="24">
        <v>0.17699999999999999</v>
      </c>
      <c r="F39" s="311">
        <v>724116.88</v>
      </c>
      <c r="G39" s="24" t="s">
        <v>24</v>
      </c>
      <c r="H39" s="25"/>
      <c r="I39" s="62">
        <v>41420</v>
      </c>
      <c r="J39" s="24" t="s">
        <v>72</v>
      </c>
      <c r="K39" s="24" t="s">
        <v>26</v>
      </c>
      <c r="L39" s="24"/>
      <c r="M39" s="23"/>
    </row>
    <row r="40" spans="1:19" s="22" customFormat="1" ht="140.25" x14ac:dyDescent="0.2">
      <c r="A40" s="24">
        <v>6</v>
      </c>
      <c r="B40" s="24" t="s">
        <v>64</v>
      </c>
      <c r="C40" s="24" t="s">
        <v>73</v>
      </c>
      <c r="D40" s="24" t="s">
        <v>74</v>
      </c>
      <c r="E40" s="24">
        <v>0.48499999999999999</v>
      </c>
      <c r="F40" s="311">
        <v>1970426.43</v>
      </c>
      <c r="G40" s="24" t="s">
        <v>24</v>
      </c>
      <c r="H40" s="25"/>
      <c r="I40" s="62">
        <v>41420</v>
      </c>
      <c r="J40" s="24" t="s">
        <v>75</v>
      </c>
      <c r="K40" s="24" t="s">
        <v>26</v>
      </c>
      <c r="L40" s="24"/>
      <c r="M40" s="23"/>
    </row>
    <row r="41" spans="1:19" s="22" customFormat="1" ht="12.75" x14ac:dyDescent="0.2">
      <c r="A41" s="348">
        <v>7</v>
      </c>
      <c r="B41" s="336" t="s">
        <v>64</v>
      </c>
      <c r="C41" s="348" t="s">
        <v>66</v>
      </c>
      <c r="D41" s="348" t="s">
        <v>24</v>
      </c>
      <c r="E41" s="348">
        <v>0.90300000000000002</v>
      </c>
      <c r="F41" s="420">
        <v>3695234.42</v>
      </c>
      <c r="G41" s="348" t="s">
        <v>24</v>
      </c>
      <c r="H41" s="372"/>
      <c r="I41" s="421">
        <v>41785</v>
      </c>
      <c r="J41" s="336" t="s">
        <v>76</v>
      </c>
      <c r="K41" s="348" t="s">
        <v>77</v>
      </c>
      <c r="L41" s="348"/>
      <c r="M41" s="23"/>
    </row>
    <row r="42" spans="1:19" s="22" customFormat="1" ht="12.75" x14ac:dyDescent="0.2">
      <c r="A42" s="348"/>
      <c r="B42" s="347"/>
      <c r="C42" s="348"/>
      <c r="D42" s="348"/>
      <c r="E42" s="348"/>
      <c r="F42" s="420"/>
      <c r="G42" s="348"/>
      <c r="H42" s="372"/>
      <c r="I42" s="422"/>
      <c r="J42" s="347"/>
      <c r="K42" s="348"/>
      <c r="L42" s="348"/>
      <c r="M42" s="23"/>
    </row>
    <row r="43" spans="1:19" s="22" customFormat="1" ht="12.75" x14ac:dyDescent="0.2">
      <c r="A43" s="348">
        <v>8</v>
      </c>
      <c r="B43" s="336" t="s">
        <v>64</v>
      </c>
      <c r="C43" s="348" t="s">
        <v>78</v>
      </c>
      <c r="D43" s="348" t="s">
        <v>24</v>
      </c>
      <c r="E43" s="348">
        <v>1.194</v>
      </c>
      <c r="F43" s="420">
        <v>5142453.74</v>
      </c>
      <c r="G43" s="348" t="s">
        <v>24</v>
      </c>
      <c r="H43" s="372"/>
      <c r="I43" s="421">
        <v>41785</v>
      </c>
      <c r="J43" s="336" t="s">
        <v>79</v>
      </c>
      <c r="K43" s="348" t="s">
        <v>26</v>
      </c>
      <c r="L43" s="348"/>
      <c r="M43" s="23"/>
    </row>
    <row r="44" spans="1:19" s="22" customFormat="1" ht="12.75" x14ac:dyDescent="0.2">
      <c r="A44" s="348"/>
      <c r="B44" s="347"/>
      <c r="C44" s="348"/>
      <c r="D44" s="348"/>
      <c r="E44" s="348"/>
      <c r="F44" s="420"/>
      <c r="G44" s="348"/>
      <c r="H44" s="372"/>
      <c r="I44" s="422"/>
      <c r="J44" s="338"/>
      <c r="K44" s="348"/>
      <c r="L44" s="348"/>
      <c r="M44" s="23"/>
    </row>
    <row r="45" spans="1:19" s="22" customFormat="1" ht="12.75" x14ac:dyDescent="0.2">
      <c r="A45" s="348">
        <v>9</v>
      </c>
      <c r="B45" s="336" t="s">
        <v>64</v>
      </c>
      <c r="C45" s="348" t="s">
        <v>70</v>
      </c>
      <c r="D45" s="348" t="s">
        <v>23</v>
      </c>
      <c r="E45" s="348">
        <v>1.3896999999999999</v>
      </c>
      <c r="F45" s="420">
        <v>4974412.0199999996</v>
      </c>
      <c r="G45" s="348" t="s">
        <v>24</v>
      </c>
      <c r="H45" s="372"/>
      <c r="I45" s="421">
        <v>41785</v>
      </c>
      <c r="J45" s="336" t="s">
        <v>79</v>
      </c>
      <c r="K45" s="348" t="s">
        <v>26</v>
      </c>
      <c r="L45" s="348"/>
      <c r="M45" s="23"/>
    </row>
    <row r="46" spans="1:19" s="22" customFormat="1" ht="12.75" x14ac:dyDescent="0.2">
      <c r="A46" s="348"/>
      <c r="B46" s="347"/>
      <c r="C46" s="348"/>
      <c r="D46" s="348"/>
      <c r="E46" s="348"/>
      <c r="F46" s="420"/>
      <c r="G46" s="348"/>
      <c r="H46" s="372"/>
      <c r="I46" s="422"/>
      <c r="J46" s="338"/>
      <c r="K46" s="348"/>
      <c r="L46" s="348"/>
      <c r="M46" s="23"/>
    </row>
    <row r="47" spans="1:19" s="22" customFormat="1" ht="12.75" x14ac:dyDescent="0.2">
      <c r="A47" s="348">
        <v>10</v>
      </c>
      <c r="B47" s="336" t="s">
        <v>80</v>
      </c>
      <c r="C47" s="405" t="s">
        <v>81</v>
      </c>
      <c r="D47" s="348"/>
      <c r="E47" s="348">
        <v>3.7</v>
      </c>
      <c r="F47" s="420">
        <v>17692317.510000002</v>
      </c>
      <c r="G47" s="348"/>
      <c r="H47" s="372"/>
      <c r="I47" s="388">
        <v>43710</v>
      </c>
      <c r="J47" s="336" t="s">
        <v>82</v>
      </c>
      <c r="K47" s="348" t="s">
        <v>83</v>
      </c>
      <c r="L47" s="348"/>
      <c r="M47" s="23"/>
    </row>
    <row r="48" spans="1:19" s="22" customFormat="1" ht="12.75" x14ac:dyDescent="0.2">
      <c r="A48" s="348"/>
      <c r="B48" s="338"/>
      <c r="C48" s="405"/>
      <c r="D48" s="348"/>
      <c r="E48" s="348"/>
      <c r="F48" s="420"/>
      <c r="G48" s="348"/>
      <c r="H48" s="372"/>
      <c r="I48" s="388"/>
      <c r="J48" s="347"/>
      <c r="K48" s="348"/>
      <c r="L48" s="348"/>
      <c r="M48" s="23"/>
    </row>
    <row r="49" spans="1:14" s="22" customFormat="1" ht="12.75" x14ac:dyDescent="0.2">
      <c r="A49" s="348">
        <v>11</v>
      </c>
      <c r="B49" s="336" t="s">
        <v>84</v>
      </c>
      <c r="C49" s="405" t="s">
        <v>85</v>
      </c>
      <c r="D49" s="348"/>
      <c r="E49" s="348">
        <v>0.745</v>
      </c>
      <c r="F49" s="420">
        <v>8803745.8599999994</v>
      </c>
      <c r="G49" s="348"/>
      <c r="H49" s="372"/>
      <c r="I49" s="388">
        <v>43710</v>
      </c>
      <c r="J49" s="336" t="s">
        <v>86</v>
      </c>
      <c r="K49" s="348" t="s">
        <v>87</v>
      </c>
      <c r="L49" s="348"/>
      <c r="M49" s="23"/>
    </row>
    <row r="50" spans="1:14" s="22" customFormat="1" ht="12.75" x14ac:dyDescent="0.2">
      <c r="A50" s="348"/>
      <c r="B50" s="338"/>
      <c r="C50" s="405"/>
      <c r="D50" s="348"/>
      <c r="E50" s="348"/>
      <c r="F50" s="420"/>
      <c r="G50" s="348"/>
      <c r="H50" s="372"/>
      <c r="I50" s="388"/>
      <c r="J50" s="347"/>
      <c r="K50" s="348"/>
      <c r="L50" s="348"/>
      <c r="M50" s="23"/>
    </row>
    <row r="51" spans="1:14" s="22" customFormat="1" ht="12.75" x14ac:dyDescent="0.2">
      <c r="A51" s="348">
        <v>12</v>
      </c>
      <c r="B51" s="348" t="s">
        <v>88</v>
      </c>
      <c r="C51" s="405" t="s">
        <v>89</v>
      </c>
      <c r="D51" s="348"/>
      <c r="E51" s="348">
        <v>1.08</v>
      </c>
      <c r="F51" s="372">
        <v>2770329</v>
      </c>
      <c r="G51" s="348"/>
      <c r="H51" s="372"/>
      <c r="I51" s="388">
        <v>43710</v>
      </c>
      <c r="J51" s="336" t="s">
        <v>90</v>
      </c>
      <c r="K51" s="348" t="s">
        <v>87</v>
      </c>
      <c r="L51" s="348"/>
      <c r="M51" s="23"/>
    </row>
    <row r="52" spans="1:14" s="22" customFormat="1" ht="12.75" x14ac:dyDescent="0.2">
      <c r="A52" s="348"/>
      <c r="B52" s="348"/>
      <c r="C52" s="405"/>
      <c r="D52" s="348"/>
      <c r="E52" s="348"/>
      <c r="F52" s="372"/>
      <c r="G52" s="348"/>
      <c r="H52" s="372"/>
      <c r="I52" s="388"/>
      <c r="J52" s="338"/>
      <c r="K52" s="348"/>
      <c r="L52" s="348"/>
      <c r="M52" s="23"/>
    </row>
    <row r="53" spans="1:14" s="22" customFormat="1" ht="12.75" x14ac:dyDescent="0.2">
      <c r="A53" s="348">
        <v>13</v>
      </c>
      <c r="B53" s="348" t="s">
        <v>91</v>
      </c>
      <c r="C53" s="405" t="s">
        <v>92</v>
      </c>
      <c r="D53" s="348"/>
      <c r="E53" s="348">
        <v>0.75</v>
      </c>
      <c r="F53" s="372">
        <v>4623437.63</v>
      </c>
      <c r="G53" s="348"/>
      <c r="H53" s="372"/>
      <c r="I53" s="388">
        <v>43710</v>
      </c>
      <c r="J53" s="336" t="s">
        <v>69</v>
      </c>
      <c r="K53" s="348" t="s">
        <v>87</v>
      </c>
      <c r="L53" s="348"/>
      <c r="M53" s="23"/>
    </row>
    <row r="54" spans="1:14" s="22" customFormat="1" ht="71.25" customHeight="1" x14ac:dyDescent="0.2">
      <c r="A54" s="348"/>
      <c r="B54" s="348"/>
      <c r="C54" s="405"/>
      <c r="D54" s="348"/>
      <c r="E54" s="348"/>
      <c r="F54" s="372"/>
      <c r="G54" s="348"/>
      <c r="H54" s="372"/>
      <c r="I54" s="348"/>
      <c r="J54" s="338"/>
      <c r="K54" s="348"/>
      <c r="L54" s="348"/>
      <c r="M54" s="23"/>
    </row>
    <row r="55" spans="1:14" s="22" customFormat="1" ht="12.75" x14ac:dyDescent="0.2">
      <c r="A55" s="348">
        <v>14</v>
      </c>
      <c r="B55" s="348" t="s">
        <v>91</v>
      </c>
      <c r="C55" s="405" t="s">
        <v>93</v>
      </c>
      <c r="D55" s="348"/>
      <c r="E55" s="348">
        <v>0.4</v>
      </c>
      <c r="F55" s="372">
        <v>2466636.9500000002</v>
      </c>
      <c r="G55" s="348"/>
      <c r="H55" s="372"/>
      <c r="I55" s="388">
        <v>43710</v>
      </c>
      <c r="J55" s="336" t="s">
        <v>69</v>
      </c>
      <c r="K55" s="348" t="s">
        <v>87</v>
      </c>
      <c r="L55" s="348"/>
      <c r="M55" s="23"/>
    </row>
    <row r="56" spans="1:14" s="22" customFormat="1" ht="127.5" customHeight="1" x14ac:dyDescent="0.2">
      <c r="A56" s="348"/>
      <c r="B56" s="348"/>
      <c r="C56" s="405"/>
      <c r="D56" s="348"/>
      <c r="E56" s="348"/>
      <c r="F56" s="372"/>
      <c r="G56" s="348"/>
      <c r="H56" s="372"/>
      <c r="I56" s="348"/>
      <c r="J56" s="338"/>
      <c r="K56" s="348"/>
      <c r="L56" s="348"/>
      <c r="M56" s="23"/>
    </row>
    <row r="57" spans="1:14" s="22" customFormat="1" ht="127.5" customHeight="1" x14ac:dyDescent="0.2">
      <c r="A57" s="293">
        <v>15</v>
      </c>
      <c r="B57" s="293" t="s">
        <v>91</v>
      </c>
      <c r="C57" s="306" t="s">
        <v>361</v>
      </c>
      <c r="D57" s="293"/>
      <c r="E57" s="293">
        <v>496</v>
      </c>
      <c r="F57" s="294">
        <v>2480758.94</v>
      </c>
      <c r="G57" s="293"/>
      <c r="H57" s="294"/>
      <c r="I57" s="299">
        <v>45627</v>
      </c>
      <c r="J57" s="295" t="s">
        <v>69</v>
      </c>
      <c r="K57" s="293" t="s">
        <v>87</v>
      </c>
      <c r="L57" s="293"/>
      <c r="M57" s="23"/>
    </row>
    <row r="58" spans="1:14" s="22" customFormat="1" ht="127.5" customHeight="1" x14ac:dyDescent="0.2">
      <c r="A58" s="296">
        <v>16</v>
      </c>
      <c r="B58" s="296" t="s">
        <v>91</v>
      </c>
      <c r="C58" s="306" t="s">
        <v>362</v>
      </c>
      <c r="D58" s="296"/>
      <c r="E58" s="296">
        <v>132</v>
      </c>
      <c r="F58" s="298">
        <v>660201.96</v>
      </c>
      <c r="G58" s="296"/>
      <c r="H58" s="298"/>
      <c r="I58" s="299">
        <v>45627</v>
      </c>
      <c r="J58" s="297" t="s">
        <v>363</v>
      </c>
      <c r="K58" s="296" t="s">
        <v>87</v>
      </c>
      <c r="L58" s="296"/>
      <c r="M58" s="23"/>
    </row>
    <row r="59" spans="1:14" s="22" customFormat="1" ht="12.75" x14ac:dyDescent="0.2">
      <c r="A59" s="64"/>
      <c r="B59" s="65" t="s">
        <v>35</v>
      </c>
      <c r="C59" s="66"/>
      <c r="D59" s="65"/>
      <c r="E59" s="312"/>
      <c r="F59" s="67">
        <v>66612504.670000002</v>
      </c>
      <c r="G59" s="65">
        <v>899876.04</v>
      </c>
      <c r="H59" s="65"/>
      <c r="I59" s="68"/>
      <c r="J59" s="64"/>
      <c r="K59" s="64"/>
      <c r="L59" s="64"/>
      <c r="M59" s="23"/>
    </row>
    <row r="60" spans="1:14" s="22" customFormat="1" ht="15.75" x14ac:dyDescent="0.2">
      <c r="A60" s="417" t="s">
        <v>94</v>
      </c>
      <c r="B60" s="418"/>
      <c r="C60" s="418"/>
      <c r="D60" s="418"/>
      <c r="E60" s="418"/>
      <c r="F60" s="418"/>
      <c r="G60" s="418"/>
      <c r="H60" s="418"/>
      <c r="I60" s="418"/>
      <c r="J60" s="418"/>
      <c r="K60" s="418"/>
      <c r="L60" s="419"/>
      <c r="M60" s="23"/>
    </row>
    <row r="61" spans="1:14" s="22" customFormat="1" ht="76.5" x14ac:dyDescent="0.2">
      <c r="A61" s="69">
        <v>1</v>
      </c>
      <c r="B61" s="25" t="s">
        <v>95</v>
      </c>
      <c r="C61" s="25" t="s">
        <v>96</v>
      </c>
      <c r="D61" s="70" t="s">
        <v>97</v>
      </c>
      <c r="E61" s="32">
        <v>357.5</v>
      </c>
      <c r="F61" s="35">
        <v>2102350.25</v>
      </c>
      <c r="G61" s="35">
        <v>0</v>
      </c>
      <c r="H61" s="32">
        <v>2102350.25</v>
      </c>
      <c r="I61" s="52">
        <v>44482</v>
      </c>
      <c r="J61" s="27" t="s">
        <v>98</v>
      </c>
      <c r="K61" s="28" t="s">
        <v>26</v>
      </c>
      <c r="L61" s="59"/>
      <c r="M61" s="23"/>
    </row>
    <row r="62" spans="1:14" s="22" customFormat="1" ht="12.75" x14ac:dyDescent="0.2">
      <c r="A62" s="71"/>
      <c r="B62" s="72" t="s">
        <v>99</v>
      </c>
      <c r="C62" s="72"/>
      <c r="D62" s="55"/>
      <c r="E62" s="47">
        <v>357.5</v>
      </c>
      <c r="F62" s="47">
        <v>2102350.25</v>
      </c>
      <c r="G62" s="47"/>
      <c r="H62" s="47">
        <v>2102350.25</v>
      </c>
      <c r="I62" s="73"/>
      <c r="J62" s="74"/>
      <c r="K62" s="72"/>
      <c r="L62" s="59"/>
      <c r="M62" s="23"/>
    </row>
    <row r="63" spans="1:14" s="22" customFormat="1" ht="15.75" x14ac:dyDescent="0.2">
      <c r="A63" s="417" t="s">
        <v>100</v>
      </c>
      <c r="B63" s="418"/>
      <c r="C63" s="418"/>
      <c r="D63" s="418"/>
      <c r="E63" s="418"/>
      <c r="F63" s="418"/>
      <c r="G63" s="418"/>
      <c r="H63" s="418"/>
      <c r="I63" s="418"/>
      <c r="J63" s="418"/>
      <c r="K63" s="418"/>
      <c r="L63" s="419"/>
      <c r="M63" s="23"/>
    </row>
    <row r="64" spans="1:14" s="22" customFormat="1" ht="270.75" x14ac:dyDescent="0.2">
      <c r="A64" s="19" t="s">
        <v>8</v>
      </c>
      <c r="B64" s="19" t="s">
        <v>101</v>
      </c>
      <c r="C64" s="19" t="s">
        <v>102</v>
      </c>
      <c r="D64" s="19" t="s">
        <v>11</v>
      </c>
      <c r="E64" s="19" t="s">
        <v>103</v>
      </c>
      <c r="F64" s="19" t="s">
        <v>104</v>
      </c>
      <c r="G64" s="19" t="s">
        <v>105</v>
      </c>
      <c r="H64" s="19" t="s">
        <v>15</v>
      </c>
      <c r="I64" s="19" t="s">
        <v>16</v>
      </c>
      <c r="J64" s="19" t="s">
        <v>106</v>
      </c>
      <c r="K64" s="19" t="s">
        <v>18</v>
      </c>
      <c r="L64" s="19" t="s">
        <v>107</v>
      </c>
      <c r="M64" s="75"/>
      <c r="N64" s="75"/>
    </row>
    <row r="65" spans="1:14" s="22" customFormat="1" ht="12.75" x14ac:dyDescent="0.2">
      <c r="A65" s="348">
        <v>1</v>
      </c>
      <c r="B65" s="398" t="s">
        <v>108</v>
      </c>
      <c r="C65" s="348" t="s">
        <v>109</v>
      </c>
      <c r="D65" s="368" t="s">
        <v>110</v>
      </c>
      <c r="E65" s="394">
        <v>1363</v>
      </c>
      <c r="F65" s="396">
        <v>119398.8</v>
      </c>
      <c r="G65" s="361" t="s">
        <v>111</v>
      </c>
      <c r="H65" s="386">
        <v>119398.8</v>
      </c>
      <c r="I65" s="388">
        <v>41638</v>
      </c>
      <c r="J65" s="345" t="s">
        <v>112</v>
      </c>
      <c r="K65" s="348" t="s">
        <v>26</v>
      </c>
      <c r="L65" s="336"/>
      <c r="M65" s="23"/>
      <c r="N65" s="76"/>
    </row>
    <row r="66" spans="1:14" s="22" customFormat="1" ht="12.75" x14ac:dyDescent="0.2">
      <c r="A66" s="348"/>
      <c r="B66" s="411"/>
      <c r="C66" s="409"/>
      <c r="D66" s="368"/>
      <c r="E66" s="394"/>
      <c r="F66" s="396"/>
      <c r="G66" s="361"/>
      <c r="H66" s="386"/>
      <c r="I66" s="348"/>
      <c r="J66" s="347"/>
      <c r="K66" s="348"/>
      <c r="L66" s="347"/>
      <c r="M66" s="23"/>
      <c r="N66" s="76"/>
    </row>
    <row r="67" spans="1:14" s="22" customFormat="1" ht="12.75" x14ac:dyDescent="0.2">
      <c r="A67" s="348">
        <v>2</v>
      </c>
      <c r="B67" s="398" t="s">
        <v>108</v>
      </c>
      <c r="C67" s="405" t="s">
        <v>113</v>
      </c>
      <c r="D67" s="368" t="s">
        <v>114</v>
      </c>
      <c r="E67" s="394">
        <v>1449</v>
      </c>
      <c r="F67" s="396">
        <v>126932.4</v>
      </c>
      <c r="G67" s="361" t="s">
        <v>111</v>
      </c>
      <c r="H67" s="386">
        <v>126932.4</v>
      </c>
      <c r="I67" s="388">
        <v>41900</v>
      </c>
      <c r="J67" s="345" t="s">
        <v>115</v>
      </c>
      <c r="K67" s="348" t="s">
        <v>26</v>
      </c>
      <c r="L67" s="348"/>
      <c r="M67" s="23"/>
      <c r="N67" s="76"/>
    </row>
    <row r="68" spans="1:14" s="22" customFormat="1" ht="30" customHeight="1" x14ac:dyDescent="0.2">
      <c r="A68" s="348"/>
      <c r="B68" s="411"/>
      <c r="C68" s="405"/>
      <c r="D68" s="368"/>
      <c r="E68" s="394"/>
      <c r="F68" s="396"/>
      <c r="G68" s="361"/>
      <c r="H68" s="386"/>
      <c r="I68" s="348"/>
      <c r="J68" s="347"/>
      <c r="K68" s="348"/>
      <c r="L68" s="348"/>
      <c r="M68" s="23"/>
      <c r="N68" s="76"/>
    </row>
    <row r="69" spans="1:14" s="22" customFormat="1" ht="51" x14ac:dyDescent="0.2">
      <c r="A69" s="24">
        <v>3</v>
      </c>
      <c r="B69" s="77" t="s">
        <v>108</v>
      </c>
      <c r="C69" s="24" t="s">
        <v>116</v>
      </c>
      <c r="D69" s="78" t="s">
        <v>117</v>
      </c>
      <c r="E69" s="300">
        <v>5500</v>
      </c>
      <c r="F69" s="304">
        <v>292270</v>
      </c>
      <c r="G69" s="28" t="s">
        <v>111</v>
      </c>
      <c r="H69" s="79">
        <v>292270</v>
      </c>
      <c r="I69" s="62">
        <v>41711</v>
      </c>
      <c r="J69" s="28" t="s">
        <v>118</v>
      </c>
      <c r="K69" s="24" t="s">
        <v>26</v>
      </c>
      <c r="L69" s="24"/>
      <c r="M69" s="23"/>
      <c r="N69" s="76"/>
    </row>
    <row r="70" spans="1:14" s="22" customFormat="1" ht="51" x14ac:dyDescent="0.2">
      <c r="A70" s="24">
        <v>5</v>
      </c>
      <c r="B70" s="77" t="s">
        <v>108</v>
      </c>
      <c r="C70" s="24" t="s">
        <v>116</v>
      </c>
      <c r="D70" s="78" t="s">
        <v>119</v>
      </c>
      <c r="E70" s="300">
        <v>4508</v>
      </c>
      <c r="F70" s="304">
        <v>239555.12</v>
      </c>
      <c r="G70" s="28" t="s">
        <v>111</v>
      </c>
      <c r="H70" s="79">
        <v>239555.12</v>
      </c>
      <c r="I70" s="62">
        <v>41711</v>
      </c>
      <c r="J70" s="28" t="s">
        <v>120</v>
      </c>
      <c r="K70" s="24" t="s">
        <v>26</v>
      </c>
      <c r="L70" s="24"/>
      <c r="M70" s="23"/>
      <c r="N70" s="76"/>
    </row>
    <row r="71" spans="1:14" s="22" customFormat="1" ht="51" x14ac:dyDescent="0.2">
      <c r="A71" s="24">
        <v>6</v>
      </c>
      <c r="B71" s="80" t="s">
        <v>108</v>
      </c>
      <c r="C71" s="81" t="s">
        <v>121</v>
      </c>
      <c r="D71" s="78" t="s">
        <v>122</v>
      </c>
      <c r="E71" s="300">
        <v>1800</v>
      </c>
      <c r="F71" s="304">
        <v>157680</v>
      </c>
      <c r="G71" s="28" t="s">
        <v>111</v>
      </c>
      <c r="H71" s="79">
        <v>157680</v>
      </c>
      <c r="I71" s="62">
        <v>41579</v>
      </c>
      <c r="J71" s="28" t="s">
        <v>123</v>
      </c>
      <c r="K71" s="24" t="s">
        <v>26</v>
      </c>
      <c r="L71" s="24"/>
      <c r="M71" s="23"/>
      <c r="N71" s="76"/>
    </row>
    <row r="72" spans="1:14" s="22" customFormat="1" ht="12.75" x14ac:dyDescent="0.2">
      <c r="A72" s="348">
        <v>7</v>
      </c>
      <c r="B72" s="416" t="s">
        <v>108</v>
      </c>
      <c r="C72" s="348" t="s">
        <v>121</v>
      </c>
      <c r="D72" s="368" t="s">
        <v>124</v>
      </c>
      <c r="E72" s="394">
        <v>2500</v>
      </c>
      <c r="F72" s="396">
        <v>157000</v>
      </c>
      <c r="G72" s="361" t="s">
        <v>111</v>
      </c>
      <c r="H72" s="386">
        <v>157000</v>
      </c>
      <c r="I72" s="388">
        <v>41583</v>
      </c>
      <c r="J72" s="345" t="s">
        <v>125</v>
      </c>
      <c r="K72" s="348" t="s">
        <v>26</v>
      </c>
      <c r="L72" s="348"/>
      <c r="M72" s="23"/>
      <c r="N72" s="76"/>
    </row>
    <row r="73" spans="1:14" s="22" customFormat="1" ht="12.75" x14ac:dyDescent="0.2">
      <c r="A73" s="348"/>
      <c r="B73" s="347"/>
      <c r="C73" s="348"/>
      <c r="D73" s="368"/>
      <c r="E73" s="394"/>
      <c r="F73" s="396"/>
      <c r="G73" s="361"/>
      <c r="H73" s="386"/>
      <c r="I73" s="348"/>
      <c r="J73" s="347"/>
      <c r="K73" s="348"/>
      <c r="L73" s="348"/>
      <c r="M73" s="23"/>
      <c r="N73" s="76"/>
    </row>
    <row r="74" spans="1:14" s="22" customFormat="1" ht="51" x14ac:dyDescent="0.2">
      <c r="A74" s="24">
        <v>8</v>
      </c>
      <c r="B74" s="77" t="s">
        <v>108</v>
      </c>
      <c r="C74" s="63" t="s">
        <v>126</v>
      </c>
      <c r="D74" s="78" t="s">
        <v>127</v>
      </c>
      <c r="E74" s="300">
        <v>5000</v>
      </c>
      <c r="F74" s="304">
        <v>314000</v>
      </c>
      <c r="G74" s="28" t="s">
        <v>111</v>
      </c>
      <c r="H74" s="79">
        <v>314000</v>
      </c>
      <c r="I74" s="62">
        <v>41564</v>
      </c>
      <c r="J74" s="28" t="s">
        <v>128</v>
      </c>
      <c r="K74" s="24" t="s">
        <v>26</v>
      </c>
      <c r="L74" s="24"/>
      <c r="M74" s="23"/>
      <c r="N74" s="76"/>
    </row>
    <row r="75" spans="1:14" s="22" customFormat="1" ht="51" x14ac:dyDescent="0.2">
      <c r="A75" s="24">
        <v>9</v>
      </c>
      <c r="B75" s="28" t="s">
        <v>129</v>
      </c>
      <c r="C75" s="63" t="s">
        <v>130</v>
      </c>
      <c r="D75" s="78" t="s">
        <v>131</v>
      </c>
      <c r="E75" s="300">
        <v>4910</v>
      </c>
      <c r="F75" s="304">
        <v>38192.81</v>
      </c>
      <c r="G75" s="28" t="s">
        <v>111</v>
      </c>
      <c r="H75" s="79">
        <v>38192.81</v>
      </c>
      <c r="I75" s="62">
        <v>41948</v>
      </c>
      <c r="J75" s="28" t="s">
        <v>132</v>
      </c>
      <c r="K75" s="24" t="s">
        <v>26</v>
      </c>
      <c r="L75" s="24"/>
      <c r="M75" s="23"/>
      <c r="N75" s="76"/>
    </row>
    <row r="76" spans="1:14" s="22" customFormat="1" ht="12.75" x14ac:dyDescent="0.2">
      <c r="A76" s="348">
        <v>10</v>
      </c>
      <c r="B76" s="348" t="s">
        <v>129</v>
      </c>
      <c r="C76" s="348" t="s">
        <v>133</v>
      </c>
      <c r="D76" s="368" t="s">
        <v>134</v>
      </c>
      <c r="E76" s="394">
        <v>2623</v>
      </c>
      <c r="F76" s="396">
        <v>38111.85</v>
      </c>
      <c r="G76" s="361" t="s">
        <v>111</v>
      </c>
      <c r="H76" s="386">
        <v>38111.85</v>
      </c>
      <c r="I76" s="388">
        <v>41948</v>
      </c>
      <c r="J76" s="345" t="s">
        <v>135</v>
      </c>
      <c r="K76" s="348" t="s">
        <v>26</v>
      </c>
      <c r="L76" s="336"/>
      <c r="M76" s="23"/>
      <c r="N76" s="76"/>
    </row>
    <row r="77" spans="1:14" s="22" customFormat="1" ht="12.75" x14ac:dyDescent="0.2">
      <c r="A77" s="348"/>
      <c r="B77" s="348"/>
      <c r="C77" s="348"/>
      <c r="D77" s="368"/>
      <c r="E77" s="394"/>
      <c r="F77" s="396"/>
      <c r="G77" s="361"/>
      <c r="H77" s="386"/>
      <c r="I77" s="348"/>
      <c r="J77" s="347"/>
      <c r="K77" s="348"/>
      <c r="L77" s="338"/>
      <c r="M77" s="23"/>
      <c r="N77" s="76"/>
    </row>
    <row r="78" spans="1:14" s="22" customFormat="1" ht="12.75" x14ac:dyDescent="0.2">
      <c r="A78" s="348">
        <v>11</v>
      </c>
      <c r="B78" s="348" t="s">
        <v>129</v>
      </c>
      <c r="C78" s="348" t="s">
        <v>136</v>
      </c>
      <c r="D78" s="368" t="s">
        <v>137</v>
      </c>
      <c r="E78" s="394">
        <v>1062</v>
      </c>
      <c r="F78" s="396">
        <v>38056.589999999997</v>
      </c>
      <c r="G78" s="361" t="s">
        <v>111</v>
      </c>
      <c r="H78" s="386">
        <v>38056.589999999997</v>
      </c>
      <c r="I78" s="388">
        <v>41948</v>
      </c>
      <c r="J78" s="345" t="s">
        <v>138</v>
      </c>
      <c r="K78" s="348" t="s">
        <v>26</v>
      </c>
      <c r="L78" s="348"/>
      <c r="M78" s="23"/>
      <c r="N78" s="76"/>
    </row>
    <row r="79" spans="1:14" s="22" customFormat="1" ht="12.75" x14ac:dyDescent="0.2">
      <c r="A79" s="348"/>
      <c r="B79" s="348"/>
      <c r="C79" s="348"/>
      <c r="D79" s="368"/>
      <c r="E79" s="394"/>
      <c r="F79" s="396"/>
      <c r="G79" s="361"/>
      <c r="H79" s="386"/>
      <c r="I79" s="348"/>
      <c r="J79" s="415"/>
      <c r="K79" s="348"/>
      <c r="L79" s="348"/>
      <c r="M79" s="23"/>
      <c r="N79" s="76"/>
    </row>
    <row r="80" spans="1:14" s="22" customFormat="1" ht="12.75" x14ac:dyDescent="0.2">
      <c r="A80" s="348"/>
      <c r="B80" s="348"/>
      <c r="C80" s="348"/>
      <c r="D80" s="368"/>
      <c r="E80" s="394"/>
      <c r="F80" s="396"/>
      <c r="G80" s="361"/>
      <c r="H80" s="386"/>
      <c r="I80" s="348"/>
      <c r="J80" s="347"/>
      <c r="K80" s="348"/>
      <c r="L80" s="348"/>
      <c r="M80" s="23"/>
      <c r="N80" s="76"/>
    </row>
    <row r="81" spans="1:14" s="22" customFormat="1" ht="12.75" x14ac:dyDescent="0.2">
      <c r="A81" s="348">
        <v>12</v>
      </c>
      <c r="B81" s="336" t="s">
        <v>129</v>
      </c>
      <c r="C81" s="336" t="s">
        <v>139</v>
      </c>
      <c r="D81" s="368" t="s">
        <v>140</v>
      </c>
      <c r="E81" s="394">
        <v>2797</v>
      </c>
      <c r="F81" s="396">
        <v>38118.01</v>
      </c>
      <c r="G81" s="361" t="s">
        <v>111</v>
      </c>
      <c r="H81" s="386">
        <v>38118.01</v>
      </c>
      <c r="I81" s="388">
        <v>41948</v>
      </c>
      <c r="J81" s="345" t="s">
        <v>141</v>
      </c>
      <c r="K81" s="348" t="s">
        <v>26</v>
      </c>
      <c r="L81" s="348"/>
      <c r="M81" s="23"/>
      <c r="N81" s="76"/>
    </row>
    <row r="82" spans="1:14" s="22" customFormat="1" ht="12.75" x14ac:dyDescent="0.2">
      <c r="A82" s="348"/>
      <c r="B82" s="347"/>
      <c r="C82" s="347"/>
      <c r="D82" s="368"/>
      <c r="E82" s="394"/>
      <c r="F82" s="396"/>
      <c r="G82" s="361"/>
      <c r="H82" s="386"/>
      <c r="I82" s="348"/>
      <c r="J82" s="347"/>
      <c r="K82" s="348"/>
      <c r="L82" s="348"/>
      <c r="M82" s="23"/>
      <c r="N82" s="76"/>
    </row>
    <row r="83" spans="1:14" s="22" customFormat="1" ht="12.75" x14ac:dyDescent="0.2">
      <c r="A83" s="348">
        <v>13</v>
      </c>
      <c r="B83" s="348" t="s">
        <v>129</v>
      </c>
      <c r="C83" s="348" t="s">
        <v>142</v>
      </c>
      <c r="D83" s="368" t="s">
        <v>143</v>
      </c>
      <c r="E83" s="394">
        <v>21644</v>
      </c>
      <c r="F83" s="396">
        <v>38785.199999999997</v>
      </c>
      <c r="G83" s="361" t="s">
        <v>111</v>
      </c>
      <c r="H83" s="386">
        <v>38785.199999999997</v>
      </c>
      <c r="I83" s="388">
        <v>41948</v>
      </c>
      <c r="J83" s="345" t="s">
        <v>144</v>
      </c>
      <c r="K83" s="348" t="s">
        <v>26</v>
      </c>
      <c r="L83" s="348"/>
      <c r="M83" s="23"/>
      <c r="N83" s="76"/>
    </row>
    <row r="84" spans="1:14" s="22" customFormat="1" ht="12.75" x14ac:dyDescent="0.2">
      <c r="A84" s="348"/>
      <c r="B84" s="348"/>
      <c r="C84" s="348"/>
      <c r="D84" s="368"/>
      <c r="E84" s="394"/>
      <c r="F84" s="396"/>
      <c r="G84" s="361"/>
      <c r="H84" s="386"/>
      <c r="I84" s="348"/>
      <c r="J84" s="415"/>
      <c r="K84" s="348"/>
      <c r="L84" s="348"/>
      <c r="M84" s="23"/>
      <c r="N84" s="76"/>
    </row>
    <row r="85" spans="1:14" s="22" customFormat="1" ht="12.75" x14ac:dyDescent="0.2">
      <c r="A85" s="348"/>
      <c r="B85" s="348"/>
      <c r="C85" s="348"/>
      <c r="D85" s="368"/>
      <c r="E85" s="394"/>
      <c r="F85" s="396"/>
      <c r="G85" s="361"/>
      <c r="H85" s="386"/>
      <c r="I85" s="348"/>
      <c r="J85" s="347"/>
      <c r="K85" s="348"/>
      <c r="L85" s="348"/>
      <c r="M85" s="23"/>
      <c r="N85" s="76"/>
    </row>
    <row r="86" spans="1:14" s="22" customFormat="1" ht="12.75" x14ac:dyDescent="0.2">
      <c r="A86" s="348">
        <v>14</v>
      </c>
      <c r="B86" s="348" t="s">
        <v>145</v>
      </c>
      <c r="C86" s="348" t="s">
        <v>146</v>
      </c>
      <c r="D86" s="368" t="s">
        <v>147</v>
      </c>
      <c r="E86" s="394">
        <v>9810</v>
      </c>
      <c r="F86" s="396">
        <v>38257.699999999997</v>
      </c>
      <c r="G86" s="361" t="s">
        <v>111</v>
      </c>
      <c r="H86" s="386">
        <v>38257.699999999997</v>
      </c>
      <c r="I86" s="388">
        <v>41948</v>
      </c>
      <c r="J86" s="345" t="s">
        <v>138</v>
      </c>
      <c r="K86" s="348" t="s">
        <v>26</v>
      </c>
      <c r="L86" s="348"/>
      <c r="M86" s="23"/>
      <c r="N86" s="76"/>
    </row>
    <row r="87" spans="1:14" s="22" customFormat="1" ht="28.5" customHeight="1" x14ac:dyDescent="0.2">
      <c r="A87" s="348"/>
      <c r="B87" s="348"/>
      <c r="C87" s="348"/>
      <c r="D87" s="368"/>
      <c r="E87" s="413"/>
      <c r="F87" s="414"/>
      <c r="G87" s="361"/>
      <c r="H87" s="408"/>
      <c r="I87" s="388"/>
      <c r="J87" s="347"/>
      <c r="K87" s="348"/>
      <c r="L87" s="348"/>
      <c r="M87" s="23"/>
      <c r="N87" s="76"/>
    </row>
    <row r="88" spans="1:14" s="22" customFormat="1" ht="12.75" x14ac:dyDescent="0.2">
      <c r="A88" s="348">
        <v>15</v>
      </c>
      <c r="B88" s="336" t="s">
        <v>148</v>
      </c>
      <c r="C88" s="336" t="s">
        <v>146</v>
      </c>
      <c r="D88" s="368" t="s">
        <v>149</v>
      </c>
      <c r="E88" s="394">
        <v>1300</v>
      </c>
      <c r="F88" s="396">
        <v>627497</v>
      </c>
      <c r="G88" s="361" t="s">
        <v>111</v>
      </c>
      <c r="H88" s="386">
        <v>627497</v>
      </c>
      <c r="I88" s="388">
        <v>41948</v>
      </c>
      <c r="J88" s="345" t="s">
        <v>150</v>
      </c>
      <c r="K88" s="348" t="s">
        <v>26</v>
      </c>
      <c r="L88" s="348"/>
      <c r="M88" s="23"/>
      <c r="N88" s="76"/>
    </row>
    <row r="89" spans="1:14" s="22" customFormat="1" ht="12.75" x14ac:dyDescent="0.2">
      <c r="A89" s="348"/>
      <c r="B89" s="347"/>
      <c r="C89" s="347"/>
      <c r="D89" s="368"/>
      <c r="E89" s="394"/>
      <c r="F89" s="396"/>
      <c r="G89" s="361"/>
      <c r="H89" s="386"/>
      <c r="I89" s="348"/>
      <c r="J89" s="347"/>
      <c r="K89" s="348"/>
      <c r="L89" s="348"/>
      <c r="M89" s="23"/>
      <c r="N89" s="76"/>
    </row>
    <row r="90" spans="1:14" s="22" customFormat="1" ht="12.75" x14ac:dyDescent="0.2">
      <c r="A90" s="348">
        <v>16</v>
      </c>
      <c r="B90" s="398" t="s">
        <v>108</v>
      </c>
      <c r="C90" s="348" t="s">
        <v>151</v>
      </c>
      <c r="D90" s="368" t="s">
        <v>152</v>
      </c>
      <c r="E90" s="394">
        <v>5000</v>
      </c>
      <c r="F90" s="396">
        <v>249500</v>
      </c>
      <c r="G90" s="407" t="s">
        <v>111</v>
      </c>
      <c r="H90" s="386">
        <v>249500</v>
      </c>
      <c r="I90" s="388">
        <v>44116</v>
      </c>
      <c r="J90" s="345" t="s">
        <v>153</v>
      </c>
      <c r="K90" s="348" t="s">
        <v>26</v>
      </c>
      <c r="L90" s="389"/>
      <c r="M90" s="23"/>
      <c r="N90" s="76"/>
    </row>
    <row r="91" spans="1:14" s="22" customFormat="1" ht="12.75" x14ac:dyDescent="0.2">
      <c r="A91" s="409"/>
      <c r="B91" s="411"/>
      <c r="C91" s="409"/>
      <c r="D91" s="412"/>
      <c r="E91" s="413"/>
      <c r="F91" s="414"/>
      <c r="G91" s="407"/>
      <c r="H91" s="408"/>
      <c r="I91" s="409"/>
      <c r="J91" s="347"/>
      <c r="K91" s="348"/>
      <c r="L91" s="410"/>
      <c r="M91" s="23"/>
      <c r="N91" s="76"/>
    </row>
    <row r="92" spans="1:14" s="22" customFormat="1" ht="12.75" x14ac:dyDescent="0.2">
      <c r="A92" s="348">
        <v>17</v>
      </c>
      <c r="B92" s="348" t="s">
        <v>154</v>
      </c>
      <c r="C92" s="348" t="s">
        <v>155</v>
      </c>
      <c r="D92" s="368" t="s">
        <v>357</v>
      </c>
      <c r="E92" s="394">
        <v>2391</v>
      </c>
      <c r="F92" s="396">
        <v>1370497.29</v>
      </c>
      <c r="G92" s="361" t="s">
        <v>111</v>
      </c>
      <c r="H92" s="386">
        <v>1370497.29</v>
      </c>
      <c r="I92" s="388">
        <v>43790</v>
      </c>
      <c r="J92" s="345" t="s">
        <v>156</v>
      </c>
      <c r="K92" s="348" t="s">
        <v>26</v>
      </c>
      <c r="L92" s="348"/>
      <c r="M92" s="23"/>
      <c r="N92" s="76"/>
    </row>
    <row r="93" spans="1:14" s="22" customFormat="1" ht="12.75" x14ac:dyDescent="0.2">
      <c r="A93" s="348"/>
      <c r="B93" s="348"/>
      <c r="C93" s="390"/>
      <c r="D93" s="368"/>
      <c r="E93" s="394"/>
      <c r="F93" s="396"/>
      <c r="G93" s="361"/>
      <c r="H93" s="386"/>
      <c r="I93" s="348"/>
      <c r="J93" s="347"/>
      <c r="K93" s="348"/>
      <c r="L93" s="348"/>
      <c r="M93" s="23"/>
      <c r="N93" s="76"/>
    </row>
    <row r="94" spans="1:14" s="22" customFormat="1" ht="12.75" x14ac:dyDescent="0.2">
      <c r="A94" s="348">
        <v>18</v>
      </c>
      <c r="B94" s="398" t="s">
        <v>108</v>
      </c>
      <c r="C94" s="405" t="s">
        <v>130</v>
      </c>
      <c r="D94" s="368" t="s">
        <v>157</v>
      </c>
      <c r="E94" s="394">
        <v>761</v>
      </c>
      <c r="F94" s="385">
        <v>39145.839999999997</v>
      </c>
      <c r="G94" s="361" t="s">
        <v>111</v>
      </c>
      <c r="H94" s="387">
        <v>39145.839999999997</v>
      </c>
      <c r="I94" s="388">
        <v>44116</v>
      </c>
      <c r="J94" s="345" t="s">
        <v>153</v>
      </c>
      <c r="K94" s="348" t="s">
        <v>26</v>
      </c>
      <c r="L94" s="348"/>
      <c r="M94" s="23"/>
      <c r="N94" s="76"/>
    </row>
    <row r="95" spans="1:14" s="22" customFormat="1" ht="12.75" x14ac:dyDescent="0.2">
      <c r="A95" s="379"/>
      <c r="B95" s="399"/>
      <c r="C95" s="390"/>
      <c r="D95" s="368"/>
      <c r="E95" s="406"/>
      <c r="F95" s="385"/>
      <c r="G95" s="361"/>
      <c r="H95" s="387"/>
      <c r="I95" s="390"/>
      <c r="J95" s="347"/>
      <c r="K95" s="348"/>
      <c r="L95" s="390"/>
      <c r="M95" s="23"/>
      <c r="N95" s="76"/>
    </row>
    <row r="96" spans="1:14" s="22" customFormat="1" ht="12.75" x14ac:dyDescent="0.2">
      <c r="A96" s="379">
        <v>19</v>
      </c>
      <c r="B96" s="398" t="s">
        <v>108</v>
      </c>
      <c r="C96" s="390" t="s">
        <v>28</v>
      </c>
      <c r="D96" s="368" t="s">
        <v>158</v>
      </c>
      <c r="E96" s="394">
        <v>2905</v>
      </c>
      <c r="F96" s="385">
        <v>254478</v>
      </c>
      <c r="G96" s="361" t="s">
        <v>111</v>
      </c>
      <c r="H96" s="387">
        <v>254478</v>
      </c>
      <c r="I96" s="388">
        <v>44131</v>
      </c>
      <c r="J96" s="345" t="s">
        <v>153</v>
      </c>
      <c r="K96" s="348" t="s">
        <v>26</v>
      </c>
      <c r="L96" s="390"/>
      <c r="M96" s="23"/>
      <c r="N96" s="76"/>
    </row>
    <row r="97" spans="1:14" s="22" customFormat="1" ht="12.75" x14ac:dyDescent="0.2">
      <c r="A97" s="379"/>
      <c r="B97" s="399"/>
      <c r="C97" s="390"/>
      <c r="D97" s="404"/>
      <c r="E97" s="394"/>
      <c r="F97" s="385"/>
      <c r="G97" s="361"/>
      <c r="H97" s="387"/>
      <c r="I97" s="389"/>
      <c r="J97" s="347"/>
      <c r="K97" s="348"/>
      <c r="L97" s="390"/>
      <c r="M97" s="23"/>
      <c r="N97" s="76"/>
    </row>
    <row r="98" spans="1:14" s="22" customFormat="1" ht="12.75" x14ac:dyDescent="0.2">
      <c r="A98" s="379">
        <v>20</v>
      </c>
      <c r="B98" s="398" t="s">
        <v>108</v>
      </c>
      <c r="C98" s="390" t="s">
        <v>159</v>
      </c>
      <c r="D98" s="368" t="s">
        <v>160</v>
      </c>
      <c r="E98" s="394">
        <v>3914</v>
      </c>
      <c r="F98" s="385">
        <v>201336.16</v>
      </c>
      <c r="G98" s="361" t="s">
        <v>111</v>
      </c>
      <c r="H98" s="387">
        <v>201336.16</v>
      </c>
      <c r="I98" s="402">
        <v>44131</v>
      </c>
      <c r="J98" s="345" t="s">
        <v>153</v>
      </c>
      <c r="K98" s="348" t="s">
        <v>26</v>
      </c>
      <c r="L98" s="390"/>
      <c r="M98" s="23"/>
      <c r="N98" s="76"/>
    </row>
    <row r="99" spans="1:14" s="22" customFormat="1" ht="12.75" x14ac:dyDescent="0.2">
      <c r="A99" s="379"/>
      <c r="B99" s="399"/>
      <c r="C99" s="390"/>
      <c r="D99" s="368"/>
      <c r="E99" s="394"/>
      <c r="F99" s="385"/>
      <c r="G99" s="361"/>
      <c r="H99" s="387"/>
      <c r="I99" s="403"/>
      <c r="J99" s="347"/>
      <c r="K99" s="348"/>
      <c r="L99" s="390"/>
      <c r="M99" s="23"/>
      <c r="N99" s="76"/>
    </row>
    <row r="100" spans="1:14" s="22" customFormat="1" ht="12.75" x14ac:dyDescent="0.2">
      <c r="A100" s="379">
        <v>21</v>
      </c>
      <c r="B100" s="398" t="s">
        <v>108</v>
      </c>
      <c r="C100" s="348" t="s">
        <v>28</v>
      </c>
      <c r="D100" s="368" t="s">
        <v>359</v>
      </c>
      <c r="E100" s="394">
        <v>41</v>
      </c>
      <c r="F100" s="385">
        <v>22197.4</v>
      </c>
      <c r="G100" s="361" t="s">
        <v>111</v>
      </c>
      <c r="H100" s="387">
        <v>22197.4</v>
      </c>
      <c r="I100" s="397">
        <v>44131</v>
      </c>
      <c r="J100" s="345" t="s">
        <v>153</v>
      </c>
      <c r="K100" s="348" t="s">
        <v>26</v>
      </c>
      <c r="L100" s="390"/>
      <c r="M100" s="23"/>
      <c r="N100" s="76"/>
    </row>
    <row r="101" spans="1:14" s="22" customFormat="1" ht="21.75" customHeight="1" x14ac:dyDescent="0.2">
      <c r="A101" s="379"/>
      <c r="B101" s="399"/>
      <c r="C101" s="348"/>
      <c r="D101" s="368"/>
      <c r="E101" s="394"/>
      <c r="F101" s="385"/>
      <c r="G101" s="361"/>
      <c r="H101" s="387"/>
      <c r="I101" s="389"/>
      <c r="J101" s="347"/>
      <c r="K101" s="348"/>
      <c r="L101" s="390"/>
      <c r="M101" s="23"/>
      <c r="N101" s="76"/>
    </row>
    <row r="102" spans="1:14" s="22" customFormat="1" ht="12.75" x14ac:dyDescent="0.2">
      <c r="A102" s="379">
        <v>22</v>
      </c>
      <c r="B102" s="398" t="s">
        <v>108</v>
      </c>
      <c r="C102" s="348" t="s">
        <v>28</v>
      </c>
      <c r="D102" s="368" t="s">
        <v>355</v>
      </c>
      <c r="E102" s="394">
        <v>1625</v>
      </c>
      <c r="F102" s="385">
        <v>142350</v>
      </c>
      <c r="G102" s="361" t="s">
        <v>111</v>
      </c>
      <c r="H102" s="387">
        <v>142350</v>
      </c>
      <c r="I102" s="397">
        <v>44131</v>
      </c>
      <c r="J102" s="345" t="s">
        <v>153</v>
      </c>
      <c r="K102" s="348" t="s">
        <v>26</v>
      </c>
      <c r="L102" s="390"/>
      <c r="M102" s="23"/>
      <c r="N102" s="76"/>
    </row>
    <row r="103" spans="1:14" s="22" customFormat="1" ht="12.75" x14ac:dyDescent="0.2">
      <c r="A103" s="379"/>
      <c r="B103" s="399"/>
      <c r="C103" s="390"/>
      <c r="D103" s="368"/>
      <c r="E103" s="394"/>
      <c r="F103" s="385"/>
      <c r="G103" s="361"/>
      <c r="H103" s="387"/>
      <c r="I103" s="389"/>
      <c r="J103" s="347"/>
      <c r="K103" s="348"/>
      <c r="L103" s="390"/>
      <c r="M103" s="23"/>
      <c r="N103" s="76"/>
    </row>
    <row r="104" spans="1:14" s="22" customFormat="1" ht="12.75" x14ac:dyDescent="0.2">
      <c r="A104" s="379">
        <v>23</v>
      </c>
      <c r="B104" s="398" t="s">
        <v>108</v>
      </c>
      <c r="C104" s="390" t="s">
        <v>28</v>
      </c>
      <c r="D104" s="368" t="s">
        <v>360</v>
      </c>
      <c r="E104" s="394">
        <v>1652</v>
      </c>
      <c r="F104" s="385">
        <v>144715.20000000001</v>
      </c>
      <c r="G104" s="361" t="s">
        <v>111</v>
      </c>
      <c r="H104" s="387">
        <v>144715.20000000001</v>
      </c>
      <c r="I104" s="397">
        <v>44131</v>
      </c>
      <c r="J104" s="345" t="s">
        <v>161</v>
      </c>
      <c r="K104" s="348" t="s">
        <v>26</v>
      </c>
      <c r="L104" s="390"/>
      <c r="M104" s="23"/>
      <c r="N104" s="76"/>
    </row>
    <row r="105" spans="1:14" s="22" customFormat="1" ht="12.75" x14ac:dyDescent="0.2">
      <c r="A105" s="379"/>
      <c r="B105" s="399"/>
      <c r="C105" s="390"/>
      <c r="D105" s="368"/>
      <c r="E105" s="394"/>
      <c r="F105" s="385"/>
      <c r="G105" s="361"/>
      <c r="H105" s="387"/>
      <c r="I105" s="389"/>
      <c r="J105" s="347"/>
      <c r="K105" s="348"/>
      <c r="L105" s="390"/>
      <c r="M105" s="23"/>
      <c r="N105" s="76"/>
    </row>
    <row r="106" spans="1:14" s="22" customFormat="1" ht="12.75" x14ac:dyDescent="0.2">
      <c r="A106" s="379">
        <v>24</v>
      </c>
      <c r="B106" s="398" t="s">
        <v>108</v>
      </c>
      <c r="C106" s="390" t="s">
        <v>28</v>
      </c>
      <c r="D106" s="368" t="s">
        <v>162</v>
      </c>
      <c r="E106" s="394">
        <v>811</v>
      </c>
      <c r="F106" s="385">
        <v>71043.600000000006</v>
      </c>
      <c r="G106" s="361" t="s">
        <v>111</v>
      </c>
      <c r="H106" s="387">
        <v>71043.600000000006</v>
      </c>
      <c r="I106" s="397">
        <v>44131</v>
      </c>
      <c r="J106" s="345" t="s">
        <v>153</v>
      </c>
      <c r="K106" s="348" t="s">
        <v>26</v>
      </c>
      <c r="L106" s="390"/>
      <c r="M106" s="23"/>
      <c r="N106" s="76"/>
    </row>
    <row r="107" spans="1:14" s="22" customFormat="1" ht="20.25" customHeight="1" x14ac:dyDescent="0.2">
      <c r="A107" s="379"/>
      <c r="B107" s="399"/>
      <c r="C107" s="390"/>
      <c r="D107" s="368"/>
      <c r="E107" s="394"/>
      <c r="F107" s="385"/>
      <c r="G107" s="361"/>
      <c r="H107" s="387"/>
      <c r="I107" s="389"/>
      <c r="J107" s="347"/>
      <c r="K107" s="348"/>
      <c r="L107" s="390"/>
      <c r="M107" s="23"/>
      <c r="N107" s="76"/>
    </row>
    <row r="108" spans="1:14" x14ac:dyDescent="0.25">
      <c r="A108" s="379">
        <v>25</v>
      </c>
      <c r="B108" s="398" t="s">
        <v>108</v>
      </c>
      <c r="C108" s="390" t="s">
        <v>28</v>
      </c>
      <c r="D108" s="368" t="s">
        <v>163</v>
      </c>
      <c r="E108" s="394">
        <v>2500</v>
      </c>
      <c r="F108" s="385">
        <v>219000</v>
      </c>
      <c r="G108" s="361" t="s">
        <v>111</v>
      </c>
      <c r="H108" s="387">
        <v>219000</v>
      </c>
      <c r="I108" s="397">
        <v>44116</v>
      </c>
      <c r="J108" s="345" t="s">
        <v>153</v>
      </c>
      <c r="K108" s="348" t="s">
        <v>26</v>
      </c>
      <c r="L108" s="390"/>
    </row>
    <row r="109" spans="1:14" x14ac:dyDescent="0.25">
      <c r="A109" s="379"/>
      <c r="B109" s="399"/>
      <c r="C109" s="390"/>
      <c r="D109" s="368"/>
      <c r="E109" s="394"/>
      <c r="F109" s="385"/>
      <c r="G109" s="361"/>
      <c r="H109" s="387"/>
      <c r="I109" s="389"/>
      <c r="J109" s="347"/>
      <c r="K109" s="348"/>
      <c r="L109" s="390"/>
    </row>
    <row r="110" spans="1:14" x14ac:dyDescent="0.25">
      <c r="A110" s="379">
        <v>26</v>
      </c>
      <c r="B110" s="398" t="s">
        <v>164</v>
      </c>
      <c r="C110" s="400" t="s">
        <v>165</v>
      </c>
      <c r="D110" s="368" t="s">
        <v>55</v>
      </c>
      <c r="E110" s="394">
        <v>575</v>
      </c>
      <c r="F110" s="385">
        <v>357006</v>
      </c>
      <c r="G110" s="361" t="s">
        <v>111</v>
      </c>
      <c r="H110" s="387">
        <v>357006</v>
      </c>
      <c r="I110" s="397">
        <v>44116</v>
      </c>
      <c r="J110" s="345" t="s">
        <v>153</v>
      </c>
      <c r="K110" s="348" t="s">
        <v>26</v>
      </c>
      <c r="L110" s="390"/>
    </row>
    <row r="111" spans="1:14" x14ac:dyDescent="0.25">
      <c r="A111" s="379"/>
      <c r="B111" s="399"/>
      <c r="C111" s="401"/>
      <c r="D111" s="368"/>
      <c r="E111" s="394"/>
      <c r="F111" s="385"/>
      <c r="G111" s="361"/>
      <c r="H111" s="387"/>
      <c r="I111" s="389"/>
      <c r="J111" s="347"/>
      <c r="K111" s="348"/>
      <c r="L111" s="390"/>
    </row>
    <row r="112" spans="1:14" x14ac:dyDescent="0.25">
      <c r="A112" s="379">
        <v>27</v>
      </c>
      <c r="B112" s="391" t="s">
        <v>166</v>
      </c>
      <c r="C112" s="390" t="s">
        <v>28</v>
      </c>
      <c r="D112" s="368" t="s">
        <v>167</v>
      </c>
      <c r="E112" s="394">
        <v>10413</v>
      </c>
      <c r="F112" s="385">
        <v>912178.8</v>
      </c>
      <c r="G112" s="361" t="s">
        <v>111</v>
      </c>
      <c r="H112" s="387">
        <v>912178.8</v>
      </c>
      <c r="I112" s="397">
        <v>44116</v>
      </c>
      <c r="J112" s="345" t="s">
        <v>153</v>
      </c>
      <c r="K112" s="348" t="s">
        <v>26</v>
      </c>
      <c r="L112" s="390"/>
    </row>
    <row r="113" spans="1:12" x14ac:dyDescent="0.25">
      <c r="A113" s="379"/>
      <c r="B113" s="392"/>
      <c r="C113" s="390"/>
      <c r="D113" s="368"/>
      <c r="E113" s="394"/>
      <c r="F113" s="385"/>
      <c r="G113" s="361"/>
      <c r="H113" s="387"/>
      <c r="I113" s="389"/>
      <c r="J113" s="347"/>
      <c r="K113" s="348"/>
      <c r="L113" s="390"/>
    </row>
    <row r="114" spans="1:12" x14ac:dyDescent="0.25">
      <c r="A114" s="379">
        <v>28</v>
      </c>
      <c r="B114" s="391" t="s">
        <v>166</v>
      </c>
      <c r="C114" s="390" t="s">
        <v>28</v>
      </c>
      <c r="D114" s="368" t="s">
        <v>168</v>
      </c>
      <c r="E114" s="394">
        <v>1105</v>
      </c>
      <c r="F114" s="385">
        <v>38058.120000000003</v>
      </c>
      <c r="G114" s="361" t="s">
        <v>111</v>
      </c>
      <c r="H114" s="387">
        <v>38058.120000000003</v>
      </c>
      <c r="I114" s="397">
        <v>44116</v>
      </c>
      <c r="J114" s="345" t="s">
        <v>153</v>
      </c>
      <c r="K114" s="348" t="s">
        <v>26</v>
      </c>
      <c r="L114" s="390"/>
    </row>
    <row r="115" spans="1:12" x14ac:dyDescent="0.25">
      <c r="A115" s="379"/>
      <c r="B115" s="392"/>
      <c r="C115" s="390"/>
      <c r="D115" s="368"/>
      <c r="E115" s="394"/>
      <c r="F115" s="385"/>
      <c r="G115" s="361"/>
      <c r="H115" s="387"/>
      <c r="I115" s="389"/>
      <c r="J115" s="347"/>
      <c r="K115" s="348"/>
      <c r="L115" s="390"/>
    </row>
    <row r="116" spans="1:12" x14ac:dyDescent="0.25">
      <c r="A116" s="379">
        <v>29</v>
      </c>
      <c r="B116" s="391" t="s">
        <v>166</v>
      </c>
      <c r="C116" s="348" t="s">
        <v>28</v>
      </c>
      <c r="D116" s="368" t="s">
        <v>169</v>
      </c>
      <c r="E116" s="394">
        <v>2153</v>
      </c>
      <c r="F116" s="396">
        <v>188602.8</v>
      </c>
      <c r="G116" s="361" t="s">
        <v>111</v>
      </c>
      <c r="H116" s="386">
        <v>188602.8</v>
      </c>
      <c r="I116" s="388">
        <v>44131</v>
      </c>
      <c r="J116" s="345" t="s">
        <v>153</v>
      </c>
      <c r="K116" s="348" t="s">
        <v>26</v>
      </c>
      <c r="L116" s="390"/>
    </row>
    <row r="117" spans="1:12" x14ac:dyDescent="0.25">
      <c r="A117" s="379"/>
      <c r="B117" s="392"/>
      <c r="C117" s="393"/>
      <c r="D117" s="369"/>
      <c r="E117" s="395"/>
      <c r="F117" s="385"/>
      <c r="G117" s="361"/>
      <c r="H117" s="387"/>
      <c r="I117" s="389"/>
      <c r="J117" s="347"/>
      <c r="K117" s="348"/>
      <c r="L117" s="390"/>
    </row>
    <row r="118" spans="1:12" x14ac:dyDescent="0.25">
      <c r="A118" s="379">
        <v>30</v>
      </c>
      <c r="B118" s="380" t="s">
        <v>170</v>
      </c>
      <c r="C118" s="382" t="s">
        <v>171</v>
      </c>
      <c r="D118" s="383" t="s">
        <v>358</v>
      </c>
      <c r="E118" s="384">
        <v>337</v>
      </c>
      <c r="F118" s="385">
        <v>213048.03</v>
      </c>
      <c r="G118" s="372" t="s">
        <v>111</v>
      </c>
      <c r="H118" s="373">
        <v>213048.03</v>
      </c>
      <c r="I118" s="374">
        <v>44131</v>
      </c>
      <c r="J118" s="366" t="s">
        <v>153</v>
      </c>
      <c r="K118" s="377" t="s">
        <v>26</v>
      </c>
      <c r="L118" s="378"/>
    </row>
    <row r="119" spans="1:12" x14ac:dyDescent="0.25">
      <c r="A119" s="379"/>
      <c r="B119" s="381"/>
      <c r="C119" s="382"/>
      <c r="D119" s="383"/>
      <c r="E119" s="384"/>
      <c r="F119" s="385"/>
      <c r="G119" s="372"/>
      <c r="H119" s="373"/>
      <c r="I119" s="375"/>
      <c r="J119" s="376"/>
      <c r="K119" s="377"/>
      <c r="L119" s="378"/>
    </row>
    <row r="120" spans="1:12" ht="102" x14ac:dyDescent="0.25">
      <c r="A120" s="82">
        <v>31</v>
      </c>
      <c r="B120" s="24" t="s">
        <v>172</v>
      </c>
      <c r="C120" s="83" t="s">
        <v>173</v>
      </c>
      <c r="D120" s="292" t="s">
        <v>174</v>
      </c>
      <c r="E120" s="301">
        <v>4102</v>
      </c>
      <c r="F120" s="305">
        <v>16736.16</v>
      </c>
      <c r="G120" s="28" t="s">
        <v>111</v>
      </c>
      <c r="H120" s="84">
        <v>16736.16</v>
      </c>
      <c r="I120" s="85">
        <v>44482</v>
      </c>
      <c r="J120" s="28" t="s">
        <v>34</v>
      </c>
      <c r="K120" s="24" t="s">
        <v>26</v>
      </c>
      <c r="L120" s="86"/>
    </row>
    <row r="121" spans="1:12" x14ac:dyDescent="0.25">
      <c r="A121" s="349">
        <v>32</v>
      </c>
      <c r="B121" s="336" t="s">
        <v>172</v>
      </c>
      <c r="C121" s="366" t="s">
        <v>175</v>
      </c>
      <c r="D121" s="368" t="s">
        <v>176</v>
      </c>
      <c r="E121" s="355">
        <v>1500</v>
      </c>
      <c r="F121" s="358">
        <v>895725</v>
      </c>
      <c r="G121" s="361" t="s">
        <v>177</v>
      </c>
      <c r="H121" s="362">
        <v>895725</v>
      </c>
      <c r="I121" s="342">
        <v>44482</v>
      </c>
      <c r="J121" s="345" t="s">
        <v>34</v>
      </c>
      <c r="K121" s="348" t="s">
        <v>26</v>
      </c>
      <c r="L121" s="365"/>
    </row>
    <row r="122" spans="1:12" ht="75" customHeight="1" x14ac:dyDescent="0.25">
      <c r="A122" s="364"/>
      <c r="B122" s="347"/>
      <c r="C122" s="367"/>
      <c r="D122" s="369"/>
      <c r="E122" s="370"/>
      <c r="F122" s="371"/>
      <c r="G122" s="361"/>
      <c r="H122" s="363"/>
      <c r="I122" s="364"/>
      <c r="J122" s="347"/>
      <c r="K122" s="348"/>
      <c r="L122" s="347"/>
    </row>
    <row r="123" spans="1:12" x14ac:dyDescent="0.25">
      <c r="A123" s="349">
        <v>33</v>
      </c>
      <c r="B123" s="336" t="s">
        <v>172</v>
      </c>
      <c r="C123" s="336" t="s">
        <v>178</v>
      </c>
      <c r="D123" s="352" t="s">
        <v>179</v>
      </c>
      <c r="E123" s="355">
        <v>4180</v>
      </c>
      <c r="F123" s="358">
        <v>366168</v>
      </c>
      <c r="G123" s="336" t="s">
        <v>180</v>
      </c>
      <c r="H123" s="339">
        <v>366168</v>
      </c>
      <c r="I123" s="342">
        <v>44482</v>
      </c>
      <c r="J123" s="345" t="s">
        <v>34</v>
      </c>
      <c r="K123" s="348" t="s">
        <v>26</v>
      </c>
      <c r="L123" s="349"/>
    </row>
    <row r="124" spans="1:12" x14ac:dyDescent="0.25">
      <c r="A124" s="350"/>
      <c r="B124" s="337"/>
      <c r="C124" s="337"/>
      <c r="D124" s="353"/>
      <c r="E124" s="356"/>
      <c r="F124" s="359"/>
      <c r="G124" s="337"/>
      <c r="H124" s="340"/>
      <c r="I124" s="343"/>
      <c r="J124" s="346"/>
      <c r="K124" s="348"/>
      <c r="L124" s="350"/>
    </row>
    <row r="125" spans="1:12" ht="77.25" customHeight="1" x14ac:dyDescent="0.25">
      <c r="A125" s="351"/>
      <c r="B125" s="338"/>
      <c r="C125" s="338"/>
      <c r="D125" s="354"/>
      <c r="E125" s="357"/>
      <c r="F125" s="360"/>
      <c r="G125" s="338"/>
      <c r="H125" s="341"/>
      <c r="I125" s="344"/>
      <c r="J125" s="347"/>
      <c r="K125" s="348"/>
      <c r="L125" s="351"/>
    </row>
    <row r="126" spans="1:12" ht="165.75" x14ac:dyDescent="0.25">
      <c r="A126" s="82">
        <v>34</v>
      </c>
      <c r="B126" s="87" t="s">
        <v>172</v>
      </c>
      <c r="C126" s="87" t="s">
        <v>181</v>
      </c>
      <c r="D126" s="88" t="s">
        <v>182</v>
      </c>
      <c r="E126" s="302">
        <v>5000</v>
      </c>
      <c r="F126" s="101">
        <v>249500</v>
      </c>
      <c r="G126" s="87" t="s">
        <v>111</v>
      </c>
      <c r="H126" s="90">
        <v>249500</v>
      </c>
      <c r="I126" s="91">
        <v>44673</v>
      </c>
      <c r="J126" s="87" t="s">
        <v>183</v>
      </c>
      <c r="K126" s="24" t="s">
        <v>26</v>
      </c>
      <c r="L126" s="92"/>
    </row>
    <row r="127" spans="1:12" ht="165.75" x14ac:dyDescent="0.25">
      <c r="A127" s="82">
        <v>35</v>
      </c>
      <c r="B127" s="87" t="s">
        <v>172</v>
      </c>
      <c r="C127" s="87" t="s">
        <v>184</v>
      </c>
      <c r="D127" s="88" t="s">
        <v>185</v>
      </c>
      <c r="E127" s="302">
        <v>990</v>
      </c>
      <c r="F127" s="101">
        <v>49500</v>
      </c>
      <c r="G127" s="87" t="s">
        <v>111</v>
      </c>
      <c r="H127" s="90">
        <v>49500</v>
      </c>
      <c r="I127" s="91">
        <v>44673</v>
      </c>
      <c r="J127" s="87" t="s">
        <v>183</v>
      </c>
      <c r="K127" s="24" t="s">
        <v>26</v>
      </c>
      <c r="L127" s="92"/>
    </row>
    <row r="128" spans="1:12" ht="165.75" x14ac:dyDescent="0.25">
      <c r="A128" s="82">
        <v>36</v>
      </c>
      <c r="B128" s="87" t="s">
        <v>172</v>
      </c>
      <c r="C128" s="87" t="s">
        <v>184</v>
      </c>
      <c r="D128" s="88" t="s">
        <v>186</v>
      </c>
      <c r="E128" s="302">
        <v>7405</v>
      </c>
      <c r="F128" s="101">
        <v>370250</v>
      </c>
      <c r="G128" s="87" t="s">
        <v>111</v>
      </c>
      <c r="H128" s="90">
        <v>370250</v>
      </c>
      <c r="I128" s="91">
        <v>44673</v>
      </c>
      <c r="J128" s="87" t="s">
        <v>183</v>
      </c>
      <c r="K128" s="24" t="s">
        <v>26</v>
      </c>
      <c r="L128" s="92"/>
    </row>
    <row r="129" spans="1:12" ht="165.75" x14ac:dyDescent="0.25">
      <c r="A129" s="82">
        <v>37</v>
      </c>
      <c r="B129" s="87" t="s">
        <v>172</v>
      </c>
      <c r="C129" s="87" t="s">
        <v>187</v>
      </c>
      <c r="D129" s="88" t="s">
        <v>188</v>
      </c>
      <c r="E129" s="302">
        <v>1596</v>
      </c>
      <c r="F129" s="101">
        <v>79800</v>
      </c>
      <c r="G129" s="87" t="s">
        <v>111</v>
      </c>
      <c r="H129" s="90">
        <v>79800</v>
      </c>
      <c r="I129" s="91">
        <v>44673</v>
      </c>
      <c r="J129" s="87" t="s">
        <v>183</v>
      </c>
      <c r="K129" s="24" t="s">
        <v>26</v>
      </c>
      <c r="L129" s="92"/>
    </row>
    <row r="130" spans="1:12" ht="165.75" x14ac:dyDescent="0.25">
      <c r="A130" s="82">
        <v>38</v>
      </c>
      <c r="B130" s="87" t="s">
        <v>172</v>
      </c>
      <c r="C130" s="87" t="s">
        <v>159</v>
      </c>
      <c r="D130" s="88" t="s">
        <v>189</v>
      </c>
      <c r="E130" s="302">
        <v>6000</v>
      </c>
      <c r="F130" s="101">
        <v>308640</v>
      </c>
      <c r="G130" s="87" t="s">
        <v>111</v>
      </c>
      <c r="H130" s="90">
        <v>308640</v>
      </c>
      <c r="I130" s="91">
        <v>44673</v>
      </c>
      <c r="J130" s="87" t="s">
        <v>183</v>
      </c>
      <c r="K130" s="24" t="s">
        <v>26</v>
      </c>
      <c r="L130" s="92"/>
    </row>
    <row r="131" spans="1:12" ht="165.75" x14ac:dyDescent="0.25">
      <c r="A131" s="82">
        <v>39</v>
      </c>
      <c r="B131" s="87" t="s">
        <v>172</v>
      </c>
      <c r="C131" s="87" t="s">
        <v>190</v>
      </c>
      <c r="D131" s="88" t="s">
        <v>191</v>
      </c>
      <c r="E131" s="302">
        <v>4120</v>
      </c>
      <c r="F131" s="101">
        <v>211932.79999999999</v>
      </c>
      <c r="G131" s="87" t="s">
        <v>111</v>
      </c>
      <c r="H131" s="90">
        <v>211932.79999999999</v>
      </c>
      <c r="I131" s="91">
        <v>44673</v>
      </c>
      <c r="J131" s="87" t="s">
        <v>183</v>
      </c>
      <c r="K131" s="24" t="s">
        <v>26</v>
      </c>
      <c r="L131" s="92"/>
    </row>
    <row r="132" spans="1:12" ht="165.75" x14ac:dyDescent="0.25">
      <c r="A132" s="82">
        <v>40</v>
      </c>
      <c r="B132" s="87" t="s">
        <v>172</v>
      </c>
      <c r="C132" s="87" t="s">
        <v>190</v>
      </c>
      <c r="D132" s="88" t="s">
        <v>192</v>
      </c>
      <c r="E132" s="302">
        <v>2740</v>
      </c>
      <c r="F132" s="101">
        <v>140945.60000000001</v>
      </c>
      <c r="G132" s="87" t="s">
        <v>111</v>
      </c>
      <c r="H132" s="90">
        <v>140945.60000000001</v>
      </c>
      <c r="I132" s="91">
        <v>44673</v>
      </c>
      <c r="J132" s="87" t="s">
        <v>183</v>
      </c>
      <c r="K132" s="24" t="s">
        <v>26</v>
      </c>
      <c r="L132" s="92"/>
    </row>
    <row r="133" spans="1:12" ht="165.75" x14ac:dyDescent="0.25">
      <c r="A133" s="82">
        <v>41</v>
      </c>
      <c r="B133" s="87" t="s">
        <v>172</v>
      </c>
      <c r="C133" s="87" t="s">
        <v>193</v>
      </c>
      <c r="D133" s="88" t="s">
        <v>194</v>
      </c>
      <c r="E133" s="302">
        <v>14000</v>
      </c>
      <c r="F133" s="101">
        <v>1767080</v>
      </c>
      <c r="G133" s="87" t="s">
        <v>111</v>
      </c>
      <c r="H133" s="89">
        <v>1767080</v>
      </c>
      <c r="I133" s="91">
        <v>44673</v>
      </c>
      <c r="J133" s="87" t="s">
        <v>183</v>
      </c>
      <c r="K133" s="24" t="s">
        <v>26</v>
      </c>
      <c r="L133" s="92"/>
    </row>
    <row r="134" spans="1:12" ht="165.75" x14ac:dyDescent="0.25">
      <c r="A134" s="82">
        <v>42</v>
      </c>
      <c r="B134" s="87" t="s">
        <v>172</v>
      </c>
      <c r="C134" s="87" t="s">
        <v>193</v>
      </c>
      <c r="D134" s="88" t="s">
        <v>195</v>
      </c>
      <c r="E134" s="302">
        <v>8000</v>
      </c>
      <c r="F134" s="101">
        <v>1228000</v>
      </c>
      <c r="G134" s="87" t="s">
        <v>111</v>
      </c>
      <c r="H134" s="89">
        <v>1228000</v>
      </c>
      <c r="I134" s="91">
        <v>44673</v>
      </c>
      <c r="J134" s="87" t="s">
        <v>183</v>
      </c>
      <c r="K134" s="24" t="s">
        <v>26</v>
      </c>
      <c r="L134" s="92"/>
    </row>
    <row r="135" spans="1:12" ht="165.75" x14ac:dyDescent="0.25">
      <c r="A135" s="82">
        <v>43</v>
      </c>
      <c r="B135" s="87" t="s">
        <v>172</v>
      </c>
      <c r="C135" s="87" t="s">
        <v>196</v>
      </c>
      <c r="D135" s="88" t="s">
        <v>197</v>
      </c>
      <c r="E135" s="302">
        <v>7900</v>
      </c>
      <c r="F135" s="101">
        <v>104596</v>
      </c>
      <c r="G135" s="87" t="s">
        <v>111</v>
      </c>
      <c r="H135" s="89">
        <v>104596</v>
      </c>
      <c r="I135" s="91">
        <v>44673</v>
      </c>
      <c r="J135" s="87" t="s">
        <v>183</v>
      </c>
      <c r="K135" s="24" t="s">
        <v>26</v>
      </c>
      <c r="L135" s="92"/>
    </row>
    <row r="136" spans="1:12" ht="165.75" x14ac:dyDescent="0.25">
      <c r="A136" s="82">
        <v>44</v>
      </c>
      <c r="B136" s="87" t="s">
        <v>172</v>
      </c>
      <c r="C136" s="87" t="s">
        <v>198</v>
      </c>
      <c r="D136" s="88" t="s">
        <v>199</v>
      </c>
      <c r="E136" s="302">
        <v>7395</v>
      </c>
      <c r="F136" s="101">
        <v>97909.8</v>
      </c>
      <c r="G136" s="87" t="s">
        <v>111</v>
      </c>
      <c r="H136" s="89">
        <v>97909.8</v>
      </c>
      <c r="I136" s="91">
        <v>44673</v>
      </c>
      <c r="J136" s="87" t="s">
        <v>183</v>
      </c>
      <c r="K136" s="24" t="s">
        <v>26</v>
      </c>
      <c r="L136" s="92"/>
    </row>
    <row r="137" spans="1:12" ht="165.75" x14ac:dyDescent="0.25">
      <c r="A137" s="82">
        <v>45</v>
      </c>
      <c r="B137" s="87" t="s">
        <v>172</v>
      </c>
      <c r="C137" s="87" t="s">
        <v>28</v>
      </c>
      <c r="D137" s="88" t="s">
        <v>200</v>
      </c>
      <c r="E137" s="302">
        <v>7000</v>
      </c>
      <c r="F137" s="101">
        <v>613200</v>
      </c>
      <c r="G137" s="87" t="s">
        <v>111</v>
      </c>
      <c r="H137" s="89">
        <v>613200</v>
      </c>
      <c r="I137" s="91">
        <v>44673</v>
      </c>
      <c r="J137" s="87" t="s">
        <v>183</v>
      </c>
      <c r="K137" s="24" t="s">
        <v>26</v>
      </c>
      <c r="L137" s="92"/>
    </row>
    <row r="138" spans="1:12" ht="165.75" x14ac:dyDescent="0.25">
      <c r="A138" s="82">
        <v>46</v>
      </c>
      <c r="B138" s="87" t="s">
        <v>172</v>
      </c>
      <c r="C138" s="87" t="s">
        <v>28</v>
      </c>
      <c r="D138" s="88" t="s">
        <v>201</v>
      </c>
      <c r="E138" s="302">
        <v>1290</v>
      </c>
      <c r="F138" s="101">
        <v>113004</v>
      </c>
      <c r="G138" s="87" t="s">
        <v>111</v>
      </c>
      <c r="H138" s="89">
        <v>113004</v>
      </c>
      <c r="I138" s="91">
        <v>44673</v>
      </c>
      <c r="J138" s="87" t="s">
        <v>183</v>
      </c>
      <c r="K138" s="24" t="s">
        <v>26</v>
      </c>
      <c r="L138" s="92"/>
    </row>
    <row r="139" spans="1:12" ht="165.75" x14ac:dyDescent="0.25">
      <c r="A139" s="82">
        <v>47</v>
      </c>
      <c r="B139" s="87" t="s">
        <v>172</v>
      </c>
      <c r="C139" s="87" t="s">
        <v>202</v>
      </c>
      <c r="D139" s="88" t="s">
        <v>203</v>
      </c>
      <c r="E139" s="302">
        <v>1300</v>
      </c>
      <c r="F139" s="101">
        <v>113880</v>
      </c>
      <c r="G139" s="87" t="s">
        <v>111</v>
      </c>
      <c r="H139" s="89">
        <v>113880</v>
      </c>
      <c r="I139" s="91">
        <v>44673</v>
      </c>
      <c r="J139" s="87" t="s">
        <v>183</v>
      </c>
      <c r="K139" s="24" t="s">
        <v>26</v>
      </c>
      <c r="L139" s="92"/>
    </row>
    <row r="140" spans="1:12" ht="165.75" x14ac:dyDescent="0.25">
      <c r="A140" s="82">
        <v>48</v>
      </c>
      <c r="B140" s="87" t="s">
        <v>172</v>
      </c>
      <c r="C140" s="87" t="s">
        <v>28</v>
      </c>
      <c r="D140" s="88" t="s">
        <v>204</v>
      </c>
      <c r="E140" s="302">
        <v>4000</v>
      </c>
      <c r="F140" s="101">
        <v>350400</v>
      </c>
      <c r="G140" s="87" t="s">
        <v>111</v>
      </c>
      <c r="H140" s="89">
        <v>350400</v>
      </c>
      <c r="I140" s="91">
        <v>44673</v>
      </c>
      <c r="J140" s="87" t="s">
        <v>183</v>
      </c>
      <c r="K140" s="24" t="s">
        <v>26</v>
      </c>
      <c r="L140" s="92"/>
    </row>
    <row r="141" spans="1:12" ht="165.75" x14ac:dyDescent="0.25">
      <c r="A141" s="82">
        <v>49</v>
      </c>
      <c r="B141" s="87" t="s">
        <v>172</v>
      </c>
      <c r="C141" s="87" t="s">
        <v>28</v>
      </c>
      <c r="D141" s="88" t="s">
        <v>205</v>
      </c>
      <c r="E141" s="302">
        <v>1610</v>
      </c>
      <c r="F141" s="101">
        <v>141036</v>
      </c>
      <c r="G141" s="87" t="s">
        <v>111</v>
      </c>
      <c r="H141" s="89">
        <v>141036</v>
      </c>
      <c r="I141" s="91">
        <v>44673</v>
      </c>
      <c r="J141" s="87" t="s">
        <v>183</v>
      </c>
      <c r="K141" s="24" t="s">
        <v>26</v>
      </c>
      <c r="L141" s="92"/>
    </row>
    <row r="142" spans="1:12" ht="165.75" x14ac:dyDescent="0.25">
      <c r="A142" s="82">
        <v>50</v>
      </c>
      <c r="B142" s="87" t="s">
        <v>172</v>
      </c>
      <c r="C142" s="87" t="s">
        <v>28</v>
      </c>
      <c r="D142" s="88" t="s">
        <v>206</v>
      </c>
      <c r="E142" s="302">
        <v>865</v>
      </c>
      <c r="F142" s="101">
        <v>75774</v>
      </c>
      <c r="G142" s="87" t="s">
        <v>111</v>
      </c>
      <c r="H142" s="89">
        <v>75774</v>
      </c>
      <c r="I142" s="91">
        <v>44673</v>
      </c>
      <c r="J142" s="87" t="s">
        <v>183</v>
      </c>
      <c r="K142" s="24" t="s">
        <v>26</v>
      </c>
      <c r="L142" s="92"/>
    </row>
    <row r="143" spans="1:12" ht="165.75" x14ac:dyDescent="0.25">
      <c r="A143" s="82">
        <v>51</v>
      </c>
      <c r="B143" s="87" t="s">
        <v>172</v>
      </c>
      <c r="C143" s="87" t="s">
        <v>207</v>
      </c>
      <c r="D143" s="88" t="s">
        <v>208</v>
      </c>
      <c r="E143" s="302">
        <v>988</v>
      </c>
      <c r="F143" s="101">
        <v>38053.980000000003</v>
      </c>
      <c r="G143" s="87" t="s">
        <v>111</v>
      </c>
      <c r="H143" s="89">
        <v>38053.980000000003</v>
      </c>
      <c r="I143" s="91">
        <v>44673</v>
      </c>
      <c r="J143" s="87" t="s">
        <v>183</v>
      </c>
      <c r="K143" s="24" t="s">
        <v>26</v>
      </c>
      <c r="L143" s="92"/>
    </row>
    <row r="144" spans="1:12" ht="165.75" x14ac:dyDescent="0.25">
      <c r="A144" s="82">
        <v>52</v>
      </c>
      <c r="B144" s="87" t="s">
        <v>172</v>
      </c>
      <c r="C144" s="87" t="s">
        <v>209</v>
      </c>
      <c r="D144" s="88" t="s">
        <v>210</v>
      </c>
      <c r="E144" s="302">
        <v>602</v>
      </c>
      <c r="F144" s="101">
        <v>335175.53999999998</v>
      </c>
      <c r="G144" s="87" t="s">
        <v>111</v>
      </c>
      <c r="H144" s="89">
        <v>335175.53999999998</v>
      </c>
      <c r="I144" s="91">
        <v>44673</v>
      </c>
      <c r="J144" s="87" t="s">
        <v>183</v>
      </c>
      <c r="K144" s="24" t="s">
        <v>26</v>
      </c>
      <c r="L144" s="92"/>
    </row>
    <row r="145" spans="1:12" ht="165.75" x14ac:dyDescent="0.25">
      <c r="A145" s="82">
        <v>53</v>
      </c>
      <c r="B145" s="87" t="s">
        <v>172</v>
      </c>
      <c r="C145" s="87" t="s">
        <v>211</v>
      </c>
      <c r="D145" s="88" t="s">
        <v>356</v>
      </c>
      <c r="E145" s="302">
        <v>3067</v>
      </c>
      <c r="F145" s="101">
        <v>34464.14</v>
      </c>
      <c r="G145" s="87" t="s">
        <v>111</v>
      </c>
      <c r="H145" s="89">
        <v>34464.14</v>
      </c>
      <c r="I145" s="91">
        <v>44673</v>
      </c>
      <c r="J145" s="87" t="s">
        <v>183</v>
      </c>
      <c r="K145" s="24" t="s">
        <v>26</v>
      </c>
      <c r="L145" s="92"/>
    </row>
    <row r="146" spans="1:12" ht="165.75" x14ac:dyDescent="0.25">
      <c r="A146" s="82">
        <v>54</v>
      </c>
      <c r="B146" s="87" t="s">
        <v>172</v>
      </c>
      <c r="C146" s="87" t="s">
        <v>28</v>
      </c>
      <c r="D146" s="88" t="s">
        <v>212</v>
      </c>
      <c r="E146" s="302">
        <v>1417</v>
      </c>
      <c r="F146" s="101">
        <v>124129.2</v>
      </c>
      <c r="G146" s="87" t="s">
        <v>111</v>
      </c>
      <c r="H146" s="89">
        <v>124129.2</v>
      </c>
      <c r="I146" s="91">
        <v>44673</v>
      </c>
      <c r="J146" s="87" t="s">
        <v>183</v>
      </c>
      <c r="K146" s="24" t="s">
        <v>26</v>
      </c>
      <c r="L146" s="92"/>
    </row>
    <row r="147" spans="1:12" ht="165.75" x14ac:dyDescent="0.25">
      <c r="A147" s="82">
        <v>55</v>
      </c>
      <c r="B147" s="87" t="s">
        <v>172</v>
      </c>
      <c r="C147" s="87" t="s">
        <v>213</v>
      </c>
      <c r="D147" s="88" t="s">
        <v>214</v>
      </c>
      <c r="E147" s="302">
        <v>678</v>
      </c>
      <c r="F147" s="101">
        <v>59392.800000000003</v>
      </c>
      <c r="G147" s="87" t="s">
        <v>111</v>
      </c>
      <c r="H147" s="89">
        <v>59392.800000000003</v>
      </c>
      <c r="I147" s="91">
        <v>44673</v>
      </c>
      <c r="J147" s="87" t="s">
        <v>183</v>
      </c>
      <c r="K147" s="24" t="s">
        <v>26</v>
      </c>
      <c r="L147" s="92"/>
    </row>
    <row r="148" spans="1:12" ht="165.75" x14ac:dyDescent="0.25">
      <c r="A148" s="82">
        <v>56</v>
      </c>
      <c r="B148" s="87" t="s">
        <v>172</v>
      </c>
      <c r="C148" s="87" t="s">
        <v>213</v>
      </c>
      <c r="D148" s="88" t="s">
        <v>215</v>
      </c>
      <c r="E148" s="302">
        <v>758</v>
      </c>
      <c r="F148" s="101">
        <v>38045.83</v>
      </c>
      <c r="G148" s="87" t="s">
        <v>111</v>
      </c>
      <c r="H148" s="89">
        <v>38045.83</v>
      </c>
      <c r="I148" s="91">
        <v>44673</v>
      </c>
      <c r="J148" s="87" t="s">
        <v>183</v>
      </c>
      <c r="K148" s="24" t="s">
        <v>26</v>
      </c>
      <c r="L148" s="92"/>
    </row>
    <row r="149" spans="1:12" ht="165.75" x14ac:dyDescent="0.25">
      <c r="A149" s="82">
        <v>57</v>
      </c>
      <c r="B149" s="87" t="s">
        <v>172</v>
      </c>
      <c r="C149" s="87" t="s">
        <v>216</v>
      </c>
      <c r="D149" s="88" t="s">
        <v>217</v>
      </c>
      <c r="E149" s="302">
        <v>2700</v>
      </c>
      <c r="F149" s="101">
        <v>236520</v>
      </c>
      <c r="G149" s="87" t="s">
        <v>111</v>
      </c>
      <c r="H149" s="89">
        <v>236520</v>
      </c>
      <c r="I149" s="91">
        <v>44673</v>
      </c>
      <c r="J149" s="87" t="s">
        <v>183</v>
      </c>
      <c r="K149" s="24" t="s">
        <v>26</v>
      </c>
      <c r="L149" s="92"/>
    </row>
    <row r="150" spans="1:12" ht="165.75" x14ac:dyDescent="0.25">
      <c r="A150" s="82">
        <v>58</v>
      </c>
      <c r="B150" s="87" t="s">
        <v>172</v>
      </c>
      <c r="C150" s="87" t="s">
        <v>218</v>
      </c>
      <c r="D150" s="88" t="s">
        <v>219</v>
      </c>
      <c r="E150" s="302">
        <v>1160</v>
      </c>
      <c r="F150" s="101">
        <v>101616</v>
      </c>
      <c r="G150" s="87" t="s">
        <v>111</v>
      </c>
      <c r="H150" s="89">
        <v>101616</v>
      </c>
      <c r="I150" s="91">
        <v>44673</v>
      </c>
      <c r="J150" s="87" t="s">
        <v>183</v>
      </c>
      <c r="K150" s="24" t="s">
        <v>26</v>
      </c>
      <c r="L150" s="92"/>
    </row>
    <row r="151" spans="1:12" ht="165.75" x14ac:dyDescent="0.25">
      <c r="A151" s="82">
        <v>59</v>
      </c>
      <c r="B151" s="87" t="s">
        <v>172</v>
      </c>
      <c r="C151" s="87" t="s">
        <v>28</v>
      </c>
      <c r="D151" s="88" t="s">
        <v>220</v>
      </c>
      <c r="E151" s="302">
        <v>3000</v>
      </c>
      <c r="F151" s="101">
        <v>262800</v>
      </c>
      <c r="G151" s="87" t="s">
        <v>111</v>
      </c>
      <c r="H151" s="89">
        <v>262800</v>
      </c>
      <c r="I151" s="91">
        <v>44673</v>
      </c>
      <c r="J151" s="87" t="s">
        <v>183</v>
      </c>
      <c r="K151" s="24" t="s">
        <v>26</v>
      </c>
      <c r="L151" s="92"/>
    </row>
    <row r="152" spans="1:12" ht="165.75" x14ac:dyDescent="0.25">
      <c r="A152" s="82">
        <v>60</v>
      </c>
      <c r="B152" s="87" t="s">
        <v>172</v>
      </c>
      <c r="C152" s="87" t="s">
        <v>28</v>
      </c>
      <c r="D152" s="88" t="s">
        <v>221</v>
      </c>
      <c r="E152" s="302">
        <v>2900</v>
      </c>
      <c r="F152" s="101">
        <v>254040</v>
      </c>
      <c r="G152" s="87" t="s">
        <v>111</v>
      </c>
      <c r="H152" s="89">
        <v>254040</v>
      </c>
      <c r="I152" s="91">
        <v>44673</v>
      </c>
      <c r="J152" s="87" t="s">
        <v>183</v>
      </c>
      <c r="K152" s="24" t="s">
        <v>26</v>
      </c>
      <c r="L152" s="92"/>
    </row>
    <row r="153" spans="1:12" ht="165.75" x14ac:dyDescent="0.25">
      <c r="A153" s="82">
        <v>61</v>
      </c>
      <c r="B153" s="87" t="s">
        <v>172</v>
      </c>
      <c r="C153" s="87" t="s">
        <v>222</v>
      </c>
      <c r="D153" s="88" t="s">
        <v>223</v>
      </c>
      <c r="E153" s="302">
        <v>1012</v>
      </c>
      <c r="F153" s="101">
        <v>88651.199999999997</v>
      </c>
      <c r="G153" s="87" t="s">
        <v>111</v>
      </c>
      <c r="H153" s="89">
        <v>88651.199999999997</v>
      </c>
      <c r="I153" s="91">
        <v>44673</v>
      </c>
      <c r="J153" s="87" t="s">
        <v>183</v>
      </c>
      <c r="K153" s="24" t="s">
        <v>26</v>
      </c>
      <c r="L153" s="92"/>
    </row>
    <row r="154" spans="1:12" ht="165.75" x14ac:dyDescent="0.25">
      <c r="A154" s="82">
        <v>62</v>
      </c>
      <c r="B154" s="87" t="s">
        <v>172</v>
      </c>
      <c r="C154" s="87" t="s">
        <v>68</v>
      </c>
      <c r="D154" s="88" t="s">
        <v>224</v>
      </c>
      <c r="E154" s="302">
        <v>5000</v>
      </c>
      <c r="F154" s="101">
        <v>314000</v>
      </c>
      <c r="G154" s="87" t="s">
        <v>111</v>
      </c>
      <c r="H154" s="89">
        <v>314000</v>
      </c>
      <c r="I154" s="91">
        <v>44673</v>
      </c>
      <c r="J154" s="87" t="s">
        <v>183</v>
      </c>
      <c r="K154" s="24" t="s">
        <v>26</v>
      </c>
      <c r="L154" s="92"/>
    </row>
    <row r="155" spans="1:12" ht="165.75" x14ac:dyDescent="0.25">
      <c r="A155" s="82">
        <v>63</v>
      </c>
      <c r="B155" s="87" t="s">
        <v>172</v>
      </c>
      <c r="C155" s="87" t="s">
        <v>225</v>
      </c>
      <c r="D155" s="88" t="s">
        <v>226</v>
      </c>
      <c r="E155" s="302">
        <v>2300</v>
      </c>
      <c r="F155" s="101">
        <v>144440</v>
      </c>
      <c r="G155" s="87" t="s">
        <v>111</v>
      </c>
      <c r="H155" s="89">
        <v>144440</v>
      </c>
      <c r="I155" s="91">
        <v>44673</v>
      </c>
      <c r="J155" s="87" t="s">
        <v>183</v>
      </c>
      <c r="K155" s="24" t="s">
        <v>26</v>
      </c>
      <c r="L155" s="92"/>
    </row>
    <row r="156" spans="1:12" ht="165.75" x14ac:dyDescent="0.25">
      <c r="A156" s="82">
        <v>64</v>
      </c>
      <c r="B156" s="87" t="s">
        <v>172</v>
      </c>
      <c r="C156" s="87" t="s">
        <v>225</v>
      </c>
      <c r="D156" s="88" t="s">
        <v>227</v>
      </c>
      <c r="E156" s="302">
        <v>2200</v>
      </c>
      <c r="F156" s="101">
        <v>138160</v>
      </c>
      <c r="G156" s="87" t="s">
        <v>111</v>
      </c>
      <c r="H156" s="89">
        <v>138160</v>
      </c>
      <c r="I156" s="91">
        <v>44673</v>
      </c>
      <c r="J156" s="87" t="s">
        <v>183</v>
      </c>
      <c r="K156" s="24" t="s">
        <v>26</v>
      </c>
      <c r="L156" s="92"/>
    </row>
    <row r="157" spans="1:12" ht="165.75" x14ac:dyDescent="0.25">
      <c r="A157" s="121">
        <v>65</v>
      </c>
      <c r="B157" s="87" t="s">
        <v>249</v>
      </c>
      <c r="C157" s="87" t="s">
        <v>228</v>
      </c>
      <c r="D157" s="88" t="s">
        <v>229</v>
      </c>
      <c r="E157" s="302">
        <v>2900</v>
      </c>
      <c r="F157" s="101">
        <v>182120</v>
      </c>
      <c r="G157" s="87" t="s">
        <v>111</v>
      </c>
      <c r="H157" s="89">
        <v>182120</v>
      </c>
      <c r="I157" s="91">
        <v>44673</v>
      </c>
      <c r="J157" s="87" t="s">
        <v>183</v>
      </c>
      <c r="K157" s="24" t="s">
        <v>26</v>
      </c>
      <c r="L157" s="92"/>
    </row>
    <row r="158" spans="1:12" ht="165.75" x14ac:dyDescent="0.25">
      <c r="A158" s="82">
        <v>66</v>
      </c>
      <c r="B158" s="87" t="s">
        <v>172</v>
      </c>
      <c r="C158" s="87" t="s">
        <v>216</v>
      </c>
      <c r="D158" s="88" t="s">
        <v>230</v>
      </c>
      <c r="E158" s="302">
        <v>840</v>
      </c>
      <c r="F158" s="101">
        <v>73584</v>
      </c>
      <c r="G158" s="87" t="s">
        <v>111</v>
      </c>
      <c r="H158" s="89">
        <v>73584</v>
      </c>
      <c r="I158" s="91">
        <v>44673</v>
      </c>
      <c r="J158" s="87" t="s">
        <v>183</v>
      </c>
      <c r="K158" s="24" t="s">
        <v>26</v>
      </c>
      <c r="L158" s="92"/>
    </row>
    <row r="159" spans="1:12" ht="165.75" x14ac:dyDescent="0.25">
      <c r="A159" s="121">
        <v>67</v>
      </c>
      <c r="B159" s="122" t="s">
        <v>172</v>
      </c>
      <c r="C159" s="122" t="s">
        <v>231</v>
      </c>
      <c r="D159" s="123" t="s">
        <v>232</v>
      </c>
      <c r="E159" s="303">
        <v>5613</v>
      </c>
      <c r="F159" s="101">
        <v>861595.5</v>
      </c>
      <c r="G159" s="122" t="s">
        <v>111</v>
      </c>
      <c r="H159" s="89">
        <v>861595.5</v>
      </c>
      <c r="I159" s="124">
        <v>44673</v>
      </c>
      <c r="J159" s="122" t="s">
        <v>183</v>
      </c>
      <c r="K159" s="125" t="s">
        <v>26</v>
      </c>
      <c r="L159" s="120"/>
    </row>
    <row r="160" spans="1:12" ht="165.75" x14ac:dyDescent="0.25">
      <c r="A160" s="320">
        <v>68</v>
      </c>
      <c r="B160" s="313" t="s">
        <v>172</v>
      </c>
      <c r="C160" s="313" t="s">
        <v>216</v>
      </c>
      <c r="D160" s="317" t="s">
        <v>239</v>
      </c>
      <c r="E160" s="318">
        <v>10000</v>
      </c>
      <c r="F160" s="100">
        <v>146400</v>
      </c>
      <c r="G160" s="313" t="s">
        <v>111</v>
      </c>
      <c r="H160" s="328">
        <v>146400</v>
      </c>
      <c r="I160" s="91">
        <v>45022</v>
      </c>
      <c r="J160" s="313" t="s">
        <v>240</v>
      </c>
      <c r="K160" s="315" t="s">
        <v>26</v>
      </c>
      <c r="L160" s="126"/>
    </row>
    <row r="161" spans="1:12" ht="165.75" x14ac:dyDescent="0.25">
      <c r="A161" s="320">
        <v>69</v>
      </c>
      <c r="B161" s="313" t="s">
        <v>249</v>
      </c>
      <c r="C161" s="313" t="s">
        <v>250</v>
      </c>
      <c r="D161" s="317" t="s">
        <v>241</v>
      </c>
      <c r="E161" s="318">
        <v>2500</v>
      </c>
      <c r="F161" s="100">
        <v>154750</v>
      </c>
      <c r="G161" s="313" t="s">
        <v>111</v>
      </c>
      <c r="H161" s="328">
        <v>154750</v>
      </c>
      <c r="I161" s="91">
        <v>45022</v>
      </c>
      <c r="J161" s="313" t="s">
        <v>240</v>
      </c>
      <c r="K161" s="315" t="s">
        <v>26</v>
      </c>
      <c r="L161" s="92"/>
    </row>
    <row r="162" spans="1:12" ht="165.75" x14ac:dyDescent="0.25">
      <c r="A162" s="320">
        <v>70</v>
      </c>
      <c r="B162" s="313" t="s">
        <v>249</v>
      </c>
      <c r="C162" s="313" t="s">
        <v>246</v>
      </c>
      <c r="D162" s="317" t="s">
        <v>247</v>
      </c>
      <c r="E162" s="318">
        <v>5000</v>
      </c>
      <c r="F162" s="100">
        <v>438000</v>
      </c>
      <c r="G162" s="313" t="s">
        <v>111</v>
      </c>
      <c r="H162" s="328">
        <v>438000</v>
      </c>
      <c r="I162" s="91">
        <v>45139</v>
      </c>
      <c r="J162" s="313" t="s">
        <v>248</v>
      </c>
      <c r="K162" s="315" t="s">
        <v>26</v>
      </c>
      <c r="L162" s="92"/>
    </row>
    <row r="163" spans="1:12" ht="165.75" x14ac:dyDescent="0.25">
      <c r="A163" s="320">
        <v>71</v>
      </c>
      <c r="B163" s="313" t="s">
        <v>249</v>
      </c>
      <c r="C163" s="313" t="s">
        <v>251</v>
      </c>
      <c r="D163" s="317" t="s">
        <v>224</v>
      </c>
      <c r="E163" s="318">
        <v>5000</v>
      </c>
      <c r="F163" s="100">
        <v>314000</v>
      </c>
      <c r="G163" s="313" t="s">
        <v>111</v>
      </c>
      <c r="H163" s="328">
        <v>314000</v>
      </c>
      <c r="I163" s="91">
        <v>45139</v>
      </c>
      <c r="J163" s="313" t="s">
        <v>248</v>
      </c>
      <c r="K163" s="315" t="s">
        <v>26</v>
      </c>
      <c r="L163" s="92"/>
    </row>
    <row r="164" spans="1:12" x14ac:dyDescent="0.25">
      <c r="A164" s="320"/>
      <c r="B164" s="93" t="s">
        <v>233</v>
      </c>
      <c r="C164" s="93"/>
      <c r="D164" s="94"/>
      <c r="E164" s="95">
        <v>253153</v>
      </c>
      <c r="F164" s="329">
        <v>18321028.27</v>
      </c>
      <c r="G164" s="93"/>
      <c r="H164" s="329">
        <v>18321028.27</v>
      </c>
      <c r="I164" s="96"/>
      <c r="J164" s="313"/>
      <c r="K164" s="315"/>
      <c r="L164" s="92"/>
    </row>
    <row r="165" spans="1:12" x14ac:dyDescent="0.25">
      <c r="A165" s="97"/>
      <c r="B165" s="98" t="s">
        <v>234</v>
      </c>
      <c r="C165" s="98"/>
      <c r="D165" s="99"/>
      <c r="E165" s="100">
        <f>E20+E32+E62+E164</f>
        <v>254991.9</v>
      </c>
      <c r="F165" s="100">
        <v>96079120.290000007</v>
      </c>
      <c r="G165" s="100">
        <f>G20+G32+G59+G62+G164</f>
        <v>2126700.59</v>
      </c>
      <c r="H165" s="100">
        <f>H20+H32+H59+H62+H164</f>
        <v>28226148.379999999</v>
      </c>
      <c r="I165" s="102"/>
      <c r="J165" s="98"/>
      <c r="K165" s="321"/>
      <c r="L165" s="103"/>
    </row>
    <row r="166" spans="1:12" x14ac:dyDescent="0.25">
      <c r="A166" s="97"/>
      <c r="B166" s="333" t="s">
        <v>235</v>
      </c>
      <c r="C166" s="334"/>
      <c r="D166" s="335"/>
      <c r="E166" s="100">
        <f>E164</f>
        <v>253153</v>
      </c>
      <c r="F166" s="100">
        <f>F164</f>
        <v>18321028.27</v>
      </c>
      <c r="G166" s="100"/>
      <c r="H166" s="100">
        <f>H164</f>
        <v>18321028.27</v>
      </c>
      <c r="I166" s="102"/>
      <c r="J166" s="98"/>
      <c r="K166" s="321"/>
      <c r="L166" s="103"/>
    </row>
    <row r="167" spans="1:12" x14ac:dyDescent="0.25">
      <c r="A167" s="320"/>
      <c r="B167" s="93" t="s">
        <v>236</v>
      </c>
      <c r="C167" s="313"/>
      <c r="D167" s="317"/>
      <c r="E167" s="314"/>
      <c r="F167" s="329">
        <v>77578376.689999998</v>
      </c>
      <c r="G167" s="105">
        <v>1946985.26</v>
      </c>
      <c r="H167" s="329"/>
      <c r="I167" s="91"/>
      <c r="J167" s="313"/>
      <c r="K167" s="315"/>
      <c r="L167" s="92"/>
    </row>
    <row r="168" spans="1:12" ht="25.5" x14ac:dyDescent="0.25">
      <c r="A168" s="320"/>
      <c r="B168" s="93" t="s">
        <v>237</v>
      </c>
      <c r="C168" s="313"/>
      <c r="D168" s="317"/>
      <c r="E168" s="314"/>
      <c r="F168" s="329">
        <v>179715.33</v>
      </c>
      <c r="G168" s="105">
        <f>G24</f>
        <v>179715.33</v>
      </c>
      <c r="H168" s="106"/>
      <c r="I168" s="91"/>
      <c r="J168" s="313"/>
      <c r="K168" s="315"/>
      <c r="L168" s="92"/>
    </row>
    <row r="169" spans="1:12" x14ac:dyDescent="0.25">
      <c r="A169" s="320"/>
      <c r="B169" s="107" t="s">
        <v>62</v>
      </c>
      <c r="C169" s="313"/>
      <c r="D169" s="317"/>
      <c r="E169" s="314"/>
      <c r="F169" s="329">
        <f>F167+F168</f>
        <v>77758092.019999996</v>
      </c>
      <c r="G169" s="107"/>
      <c r="H169" s="316"/>
      <c r="I169" s="314"/>
      <c r="J169" s="330"/>
      <c r="K169" s="315"/>
      <c r="L169" s="92"/>
    </row>
    <row r="170" spans="1:12" x14ac:dyDescent="0.25">
      <c r="A170" s="82"/>
      <c r="B170" s="107"/>
      <c r="C170" s="87"/>
      <c r="D170" s="88"/>
      <c r="E170" s="104"/>
      <c r="F170" s="89"/>
      <c r="G170" s="107"/>
      <c r="H170" s="92"/>
      <c r="I170" s="104"/>
      <c r="J170" s="108"/>
      <c r="K170" s="24"/>
      <c r="L170" s="92"/>
    </row>
    <row r="171" spans="1:12" x14ac:dyDescent="0.25">
      <c r="A171" s="4"/>
      <c r="B171" s="109"/>
      <c r="C171" s="3"/>
      <c r="D171" s="4"/>
      <c r="E171" s="5"/>
      <c r="F171" s="5"/>
      <c r="G171" s="4"/>
      <c r="H171" s="4"/>
      <c r="I171" s="5"/>
      <c r="J171" s="8"/>
      <c r="K171" s="3"/>
      <c r="L171" s="4"/>
    </row>
    <row r="172" spans="1:12" x14ac:dyDescent="0.25">
      <c r="A172" s="4"/>
      <c r="B172" s="109"/>
      <c r="C172" s="3"/>
      <c r="D172" s="4"/>
      <c r="E172" s="5"/>
      <c r="F172" s="110"/>
      <c r="G172" s="4"/>
      <c r="H172" s="4"/>
      <c r="I172" s="5"/>
      <c r="J172" s="8"/>
      <c r="K172" s="3"/>
      <c r="L172" s="4"/>
    </row>
    <row r="173" spans="1:12" x14ac:dyDescent="0.25">
      <c r="A173" s="4"/>
      <c r="B173" s="109"/>
      <c r="C173" s="111"/>
      <c r="D173" s="112"/>
      <c r="E173" s="5"/>
      <c r="F173" s="113"/>
      <c r="G173" s="4"/>
      <c r="H173" s="4"/>
      <c r="I173" s="5"/>
      <c r="J173" s="8"/>
      <c r="K173" s="3"/>
      <c r="L173" s="4"/>
    </row>
    <row r="174" spans="1:12" x14ac:dyDescent="0.25">
      <c r="A174" s="4"/>
      <c r="B174" s="109"/>
      <c r="C174" s="3"/>
      <c r="D174" s="4"/>
      <c r="E174" s="5"/>
      <c r="F174" s="5"/>
      <c r="G174" s="4"/>
      <c r="H174" s="4"/>
      <c r="I174" s="5"/>
      <c r="J174" s="8"/>
      <c r="K174" s="3"/>
      <c r="L174" s="4"/>
    </row>
    <row r="175" spans="1:12" x14ac:dyDescent="0.25">
      <c r="A175" s="379"/>
      <c r="B175" s="109"/>
      <c r="C175" s="3"/>
      <c r="D175" s="112"/>
      <c r="E175" s="114"/>
      <c r="F175" s="113"/>
      <c r="G175" s="112"/>
      <c r="H175" s="112"/>
      <c r="I175" s="5"/>
      <c r="J175" s="8"/>
      <c r="K175" s="3"/>
      <c r="L175" s="4"/>
    </row>
    <row r="176" spans="1:12" hidden="1" x14ac:dyDescent="0.25">
      <c r="A176" s="379"/>
      <c r="B176" s="109"/>
      <c r="C176" s="3"/>
      <c r="D176" s="4"/>
      <c r="E176" s="5"/>
      <c r="F176" s="5"/>
      <c r="G176" s="4"/>
      <c r="H176" s="4"/>
      <c r="I176" s="5"/>
      <c r="J176" s="8"/>
      <c r="K176" s="3"/>
      <c r="L176" s="4"/>
    </row>
    <row r="177" spans="1:12" x14ac:dyDescent="0.25">
      <c r="A177" s="4"/>
      <c r="B177" s="109"/>
      <c r="C177" s="3"/>
      <c r="D177" s="4"/>
      <c r="E177" s="5"/>
      <c r="F177" s="5"/>
      <c r="G177" s="4"/>
      <c r="H177" s="4"/>
      <c r="I177" s="5"/>
      <c r="J177" s="8"/>
      <c r="K177" s="3"/>
      <c r="L177" s="4"/>
    </row>
    <row r="178" spans="1:12" x14ac:dyDescent="0.25">
      <c r="A178" s="4"/>
      <c r="B178" s="109"/>
      <c r="C178" s="3"/>
      <c r="D178" s="4"/>
      <c r="E178" s="5"/>
      <c r="F178" s="5"/>
      <c r="G178" s="4"/>
      <c r="H178" s="4"/>
      <c r="I178" s="5"/>
      <c r="J178" s="8"/>
      <c r="K178" s="3"/>
      <c r="L178" s="4"/>
    </row>
    <row r="179" spans="1:12" x14ac:dyDescent="0.25">
      <c r="A179" s="4"/>
      <c r="B179" s="109"/>
      <c r="C179" s="3"/>
      <c r="D179" s="4"/>
      <c r="E179" s="5"/>
      <c r="F179" s="5"/>
      <c r="G179" s="4"/>
      <c r="H179" s="4"/>
      <c r="I179" s="5"/>
      <c r="J179" s="8"/>
      <c r="K179" s="3"/>
      <c r="L179" s="4"/>
    </row>
    <row r="180" spans="1:12" x14ac:dyDescent="0.25">
      <c r="A180" s="4"/>
      <c r="B180" s="109"/>
      <c r="C180" s="3"/>
      <c r="D180" s="4"/>
      <c r="E180" s="5"/>
      <c r="F180" s="5"/>
      <c r="G180" s="4"/>
      <c r="H180" s="4"/>
      <c r="I180" s="5"/>
      <c r="J180" s="8"/>
      <c r="K180" s="3"/>
      <c r="L180" s="4"/>
    </row>
    <row r="181" spans="1:12" x14ac:dyDescent="0.25">
      <c r="A181" s="4"/>
      <c r="B181" s="109"/>
      <c r="C181" s="3"/>
      <c r="D181" s="4"/>
      <c r="E181" s="5"/>
      <c r="F181" s="5"/>
      <c r="G181" s="4"/>
      <c r="H181" s="4"/>
      <c r="I181" s="5"/>
      <c r="J181" s="8"/>
      <c r="K181" s="3"/>
      <c r="L181" s="4"/>
    </row>
    <row r="182" spans="1:12" x14ac:dyDescent="0.25">
      <c r="A182" s="4"/>
      <c r="B182" s="109"/>
      <c r="C182" s="3"/>
      <c r="D182" s="4"/>
      <c r="E182" s="5"/>
      <c r="F182" s="5"/>
      <c r="G182" s="4"/>
      <c r="H182" s="4"/>
      <c r="I182" s="5"/>
      <c r="J182" s="8"/>
      <c r="K182" s="3"/>
      <c r="L182" s="4"/>
    </row>
    <row r="183" spans="1:12" x14ac:dyDescent="0.25">
      <c r="A183" s="4"/>
    </row>
    <row r="184" spans="1:12" x14ac:dyDescent="0.25">
      <c r="A184" s="4"/>
    </row>
    <row r="217" spans="2:11" x14ac:dyDescent="0.25">
      <c r="B217" s="1"/>
      <c r="C217" s="1"/>
      <c r="E217" s="1"/>
      <c r="F217" s="1"/>
      <c r="I217" s="115"/>
      <c r="J217" s="116"/>
      <c r="K217" s="1"/>
    </row>
  </sheetData>
  <mergeCells count="444">
    <mergeCell ref="A175:A176"/>
    <mergeCell ref="A17:A18"/>
    <mergeCell ref="B17:B18"/>
    <mergeCell ref="C17:C18"/>
    <mergeCell ref="D17:D18"/>
    <mergeCell ref="E17:E18"/>
    <mergeCell ref="F17:F18"/>
    <mergeCell ref="H1:J1"/>
    <mergeCell ref="H2:J2"/>
    <mergeCell ref="H3:J3"/>
    <mergeCell ref="H4:K4"/>
    <mergeCell ref="D8:I8"/>
    <mergeCell ref="A14:L14"/>
    <mergeCell ref="G15:G16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  <mergeCell ref="K43:K44"/>
    <mergeCell ref="L43:L44"/>
    <mergeCell ref="I41:I42"/>
    <mergeCell ref="J41:J42"/>
    <mergeCell ref="G17:G18"/>
    <mergeCell ref="H17:H18"/>
    <mergeCell ref="I17:I18"/>
    <mergeCell ref="J17:J18"/>
    <mergeCell ref="K17:K18"/>
    <mergeCell ref="L17:L18"/>
    <mergeCell ref="A21:L21"/>
    <mergeCell ref="A33:L33"/>
    <mergeCell ref="A41:A42"/>
    <mergeCell ref="B41:B42"/>
    <mergeCell ref="C41:C42"/>
    <mergeCell ref="D41:D42"/>
    <mergeCell ref="E41:E42"/>
    <mergeCell ref="F41:F42"/>
    <mergeCell ref="G41:G42"/>
    <mergeCell ref="H41:H42"/>
    <mergeCell ref="K41:K42"/>
    <mergeCell ref="L41:L42"/>
    <mergeCell ref="A43:A44"/>
    <mergeCell ref="G45:G46"/>
    <mergeCell ref="H45:H46"/>
    <mergeCell ref="I45:I46"/>
    <mergeCell ref="J45:J46"/>
    <mergeCell ref="K45:K46"/>
    <mergeCell ref="L45:L46"/>
    <mergeCell ref="A45:A46"/>
    <mergeCell ref="B45:B46"/>
    <mergeCell ref="C45:C46"/>
    <mergeCell ref="D45:D46"/>
    <mergeCell ref="E45:E46"/>
    <mergeCell ref="F45:F46"/>
    <mergeCell ref="B43:B44"/>
    <mergeCell ref="C43:C44"/>
    <mergeCell ref="D43:D44"/>
    <mergeCell ref="E43:E44"/>
    <mergeCell ref="F43:F44"/>
    <mergeCell ref="G43:G44"/>
    <mergeCell ref="H43:H44"/>
    <mergeCell ref="I43:I44"/>
    <mergeCell ref="J43:J44"/>
    <mergeCell ref="G47:G48"/>
    <mergeCell ref="H47:H48"/>
    <mergeCell ref="I47:I48"/>
    <mergeCell ref="J47:J48"/>
    <mergeCell ref="K47:K48"/>
    <mergeCell ref="L47:L48"/>
    <mergeCell ref="A47:A48"/>
    <mergeCell ref="B47:B48"/>
    <mergeCell ref="C47:C48"/>
    <mergeCell ref="D47:D48"/>
    <mergeCell ref="E47:E48"/>
    <mergeCell ref="F47:F48"/>
    <mergeCell ref="G49:G50"/>
    <mergeCell ref="H49:H50"/>
    <mergeCell ref="I49:I50"/>
    <mergeCell ref="J49:J50"/>
    <mergeCell ref="K49:K50"/>
    <mergeCell ref="L49:L50"/>
    <mergeCell ref="A49:A50"/>
    <mergeCell ref="B49:B50"/>
    <mergeCell ref="C49:C50"/>
    <mergeCell ref="D49:D50"/>
    <mergeCell ref="E49:E50"/>
    <mergeCell ref="F49:F50"/>
    <mergeCell ref="G51:G52"/>
    <mergeCell ref="H51:H52"/>
    <mergeCell ref="I51:I52"/>
    <mergeCell ref="J51:J52"/>
    <mergeCell ref="K51:K52"/>
    <mergeCell ref="L51:L52"/>
    <mergeCell ref="A51:A52"/>
    <mergeCell ref="B51:B52"/>
    <mergeCell ref="C51:C52"/>
    <mergeCell ref="D51:D52"/>
    <mergeCell ref="E51:E52"/>
    <mergeCell ref="F51:F52"/>
    <mergeCell ref="E55:E56"/>
    <mergeCell ref="F55:F56"/>
    <mergeCell ref="G53:G54"/>
    <mergeCell ref="H53:H54"/>
    <mergeCell ref="I53:I54"/>
    <mergeCell ref="J53:J54"/>
    <mergeCell ref="K53:K54"/>
    <mergeCell ref="L53:L54"/>
    <mergeCell ref="A53:A54"/>
    <mergeCell ref="B53:B54"/>
    <mergeCell ref="C53:C54"/>
    <mergeCell ref="D53:D54"/>
    <mergeCell ref="E53:E54"/>
    <mergeCell ref="F53:F54"/>
    <mergeCell ref="I65:I66"/>
    <mergeCell ref="J65:J66"/>
    <mergeCell ref="G55:G56"/>
    <mergeCell ref="H55:H56"/>
    <mergeCell ref="I55:I56"/>
    <mergeCell ref="J55:J56"/>
    <mergeCell ref="K55:K56"/>
    <mergeCell ref="L55:L56"/>
    <mergeCell ref="A60:L60"/>
    <mergeCell ref="A63:L63"/>
    <mergeCell ref="A65:A66"/>
    <mergeCell ref="B65:B66"/>
    <mergeCell ref="C65:C66"/>
    <mergeCell ref="D65:D66"/>
    <mergeCell ref="E65:E66"/>
    <mergeCell ref="F65:F66"/>
    <mergeCell ref="G65:G66"/>
    <mergeCell ref="H65:H66"/>
    <mergeCell ref="K65:K66"/>
    <mergeCell ref="L65:L66"/>
    <mergeCell ref="A55:A56"/>
    <mergeCell ref="B55:B56"/>
    <mergeCell ref="C55:C56"/>
    <mergeCell ref="D55:D56"/>
    <mergeCell ref="K67:K68"/>
    <mergeCell ref="L67:L68"/>
    <mergeCell ref="A67:A68"/>
    <mergeCell ref="B67:B68"/>
    <mergeCell ref="C67:C68"/>
    <mergeCell ref="D67:D68"/>
    <mergeCell ref="E67:E68"/>
    <mergeCell ref="F67:F68"/>
    <mergeCell ref="G67:G68"/>
    <mergeCell ref="H67:H68"/>
    <mergeCell ref="I67:I68"/>
    <mergeCell ref="J67:J68"/>
    <mergeCell ref="G72:G73"/>
    <mergeCell ref="H72:H73"/>
    <mergeCell ref="I72:I73"/>
    <mergeCell ref="J72:J73"/>
    <mergeCell ref="K76:K77"/>
    <mergeCell ref="K72:K73"/>
    <mergeCell ref="L72:L73"/>
    <mergeCell ref="A72:A73"/>
    <mergeCell ref="B72:B73"/>
    <mergeCell ref="C72:C73"/>
    <mergeCell ref="D72:D73"/>
    <mergeCell ref="E72:E73"/>
    <mergeCell ref="F72:F73"/>
    <mergeCell ref="L76:L77"/>
    <mergeCell ref="A76:A77"/>
    <mergeCell ref="B76:B77"/>
    <mergeCell ref="C76:C77"/>
    <mergeCell ref="D76:D77"/>
    <mergeCell ref="E76:E77"/>
    <mergeCell ref="F76:F77"/>
    <mergeCell ref="G76:G77"/>
    <mergeCell ref="H76:H77"/>
    <mergeCell ref="I76:I77"/>
    <mergeCell ref="J76:J77"/>
    <mergeCell ref="G78:G80"/>
    <mergeCell ref="H78:H80"/>
    <mergeCell ref="I78:I80"/>
    <mergeCell ref="J78:J80"/>
    <mergeCell ref="K78:K80"/>
    <mergeCell ref="L78:L80"/>
    <mergeCell ref="A78:A80"/>
    <mergeCell ref="B78:B80"/>
    <mergeCell ref="C78:C80"/>
    <mergeCell ref="D78:D80"/>
    <mergeCell ref="E78:E80"/>
    <mergeCell ref="F78:F80"/>
    <mergeCell ref="G81:G82"/>
    <mergeCell ref="H81:H82"/>
    <mergeCell ref="I81:I82"/>
    <mergeCell ref="J81:J82"/>
    <mergeCell ref="K81:K82"/>
    <mergeCell ref="L81:L82"/>
    <mergeCell ref="A81:A82"/>
    <mergeCell ref="B81:B82"/>
    <mergeCell ref="C81:C82"/>
    <mergeCell ref="D81:D82"/>
    <mergeCell ref="E81:E82"/>
    <mergeCell ref="F81:F82"/>
    <mergeCell ref="G83:G85"/>
    <mergeCell ref="H83:H85"/>
    <mergeCell ref="I83:I85"/>
    <mergeCell ref="J83:J85"/>
    <mergeCell ref="K83:K85"/>
    <mergeCell ref="L83:L85"/>
    <mergeCell ref="A83:A85"/>
    <mergeCell ref="B83:B85"/>
    <mergeCell ref="C83:C85"/>
    <mergeCell ref="D83:D85"/>
    <mergeCell ref="E83:E85"/>
    <mergeCell ref="F83:F85"/>
    <mergeCell ref="G86:G87"/>
    <mergeCell ref="H86:H87"/>
    <mergeCell ref="I86:I87"/>
    <mergeCell ref="J86:J87"/>
    <mergeCell ref="K86:K87"/>
    <mergeCell ref="L86:L87"/>
    <mergeCell ref="A86:A87"/>
    <mergeCell ref="B86:B87"/>
    <mergeCell ref="C86:C87"/>
    <mergeCell ref="D86:D87"/>
    <mergeCell ref="E86:E87"/>
    <mergeCell ref="F86:F87"/>
    <mergeCell ref="G88:G89"/>
    <mergeCell ref="H88:H89"/>
    <mergeCell ref="I88:I89"/>
    <mergeCell ref="J88:J89"/>
    <mergeCell ref="K88:K89"/>
    <mergeCell ref="L88:L89"/>
    <mergeCell ref="A88:A89"/>
    <mergeCell ref="B88:B89"/>
    <mergeCell ref="C88:C89"/>
    <mergeCell ref="D88:D89"/>
    <mergeCell ref="E88:E89"/>
    <mergeCell ref="F88:F89"/>
    <mergeCell ref="G90:G91"/>
    <mergeCell ref="H90:H91"/>
    <mergeCell ref="I90:I91"/>
    <mergeCell ref="J90:J91"/>
    <mergeCell ref="K90:K91"/>
    <mergeCell ref="L90:L91"/>
    <mergeCell ref="A90:A91"/>
    <mergeCell ref="B90:B91"/>
    <mergeCell ref="C90:C91"/>
    <mergeCell ref="D90:D91"/>
    <mergeCell ref="E90:E91"/>
    <mergeCell ref="F90:F91"/>
    <mergeCell ref="G92:G93"/>
    <mergeCell ref="H92:H93"/>
    <mergeCell ref="I92:I93"/>
    <mergeCell ref="J92:J93"/>
    <mergeCell ref="K92:K93"/>
    <mergeCell ref="L92:L93"/>
    <mergeCell ref="A92:A93"/>
    <mergeCell ref="B92:B93"/>
    <mergeCell ref="C92:C93"/>
    <mergeCell ref="D92:D93"/>
    <mergeCell ref="E92:E93"/>
    <mergeCell ref="F92:F93"/>
    <mergeCell ref="G94:G95"/>
    <mergeCell ref="H94:H95"/>
    <mergeCell ref="I94:I95"/>
    <mergeCell ref="J94:J95"/>
    <mergeCell ref="K94:K95"/>
    <mergeCell ref="L94:L95"/>
    <mergeCell ref="A94:A95"/>
    <mergeCell ref="B94:B95"/>
    <mergeCell ref="C94:C95"/>
    <mergeCell ref="D94:D95"/>
    <mergeCell ref="E94:E95"/>
    <mergeCell ref="F94:F95"/>
    <mergeCell ref="G96:G97"/>
    <mergeCell ref="H96:H97"/>
    <mergeCell ref="I96:I97"/>
    <mergeCell ref="J96:J97"/>
    <mergeCell ref="K96:K97"/>
    <mergeCell ref="L96:L97"/>
    <mergeCell ref="A96:A97"/>
    <mergeCell ref="B96:B97"/>
    <mergeCell ref="C96:C97"/>
    <mergeCell ref="D96:D97"/>
    <mergeCell ref="E96:E97"/>
    <mergeCell ref="F96:F97"/>
    <mergeCell ref="G98:G99"/>
    <mergeCell ref="H98:H99"/>
    <mergeCell ref="I98:I99"/>
    <mergeCell ref="J98:J99"/>
    <mergeCell ref="K98:K99"/>
    <mergeCell ref="L98:L99"/>
    <mergeCell ref="A98:A99"/>
    <mergeCell ref="B98:B99"/>
    <mergeCell ref="C98:C99"/>
    <mergeCell ref="D98:D99"/>
    <mergeCell ref="E98:E99"/>
    <mergeCell ref="F98:F99"/>
    <mergeCell ref="G100:G101"/>
    <mergeCell ref="H100:H101"/>
    <mergeCell ref="I100:I101"/>
    <mergeCell ref="J100:J101"/>
    <mergeCell ref="K100:K101"/>
    <mergeCell ref="L100:L101"/>
    <mergeCell ref="A100:A101"/>
    <mergeCell ref="B100:B101"/>
    <mergeCell ref="C100:C101"/>
    <mergeCell ref="D100:D101"/>
    <mergeCell ref="E100:E101"/>
    <mergeCell ref="F100:F101"/>
    <mergeCell ref="G102:G103"/>
    <mergeCell ref="H102:H103"/>
    <mergeCell ref="I102:I103"/>
    <mergeCell ref="J102:J103"/>
    <mergeCell ref="K102:K103"/>
    <mergeCell ref="L102:L103"/>
    <mergeCell ref="A102:A103"/>
    <mergeCell ref="B102:B103"/>
    <mergeCell ref="C102:C103"/>
    <mergeCell ref="D102:D103"/>
    <mergeCell ref="E102:E103"/>
    <mergeCell ref="F102:F103"/>
    <mergeCell ref="G104:G105"/>
    <mergeCell ref="H104:H105"/>
    <mergeCell ref="I104:I105"/>
    <mergeCell ref="J104:J105"/>
    <mergeCell ref="K104:K105"/>
    <mergeCell ref="L104:L105"/>
    <mergeCell ref="A104:A105"/>
    <mergeCell ref="B104:B105"/>
    <mergeCell ref="C104:C105"/>
    <mergeCell ref="D104:D105"/>
    <mergeCell ref="E104:E105"/>
    <mergeCell ref="F104:F105"/>
    <mergeCell ref="G106:G107"/>
    <mergeCell ref="H106:H107"/>
    <mergeCell ref="I106:I107"/>
    <mergeCell ref="J106:J107"/>
    <mergeCell ref="K106:K107"/>
    <mergeCell ref="L106:L107"/>
    <mergeCell ref="A106:A107"/>
    <mergeCell ref="B106:B107"/>
    <mergeCell ref="C106:C107"/>
    <mergeCell ref="D106:D107"/>
    <mergeCell ref="E106:E107"/>
    <mergeCell ref="F106:F107"/>
    <mergeCell ref="G108:G109"/>
    <mergeCell ref="H108:H109"/>
    <mergeCell ref="I108:I109"/>
    <mergeCell ref="J108:J109"/>
    <mergeCell ref="K108:K109"/>
    <mergeCell ref="L108:L109"/>
    <mergeCell ref="A108:A109"/>
    <mergeCell ref="B108:B109"/>
    <mergeCell ref="C108:C109"/>
    <mergeCell ref="D108:D109"/>
    <mergeCell ref="E108:E109"/>
    <mergeCell ref="F108:F109"/>
    <mergeCell ref="G110:G111"/>
    <mergeCell ref="H110:H111"/>
    <mergeCell ref="I110:I111"/>
    <mergeCell ref="J110:J111"/>
    <mergeCell ref="K110:K111"/>
    <mergeCell ref="L110:L111"/>
    <mergeCell ref="A110:A111"/>
    <mergeCell ref="B110:B111"/>
    <mergeCell ref="C110:C111"/>
    <mergeCell ref="D110:D111"/>
    <mergeCell ref="E110:E111"/>
    <mergeCell ref="F110:F111"/>
    <mergeCell ref="G112:G113"/>
    <mergeCell ref="H112:H113"/>
    <mergeCell ref="I112:I113"/>
    <mergeCell ref="J112:J113"/>
    <mergeCell ref="K112:K113"/>
    <mergeCell ref="L112:L113"/>
    <mergeCell ref="A112:A113"/>
    <mergeCell ref="B112:B113"/>
    <mergeCell ref="C112:C113"/>
    <mergeCell ref="D112:D113"/>
    <mergeCell ref="E112:E113"/>
    <mergeCell ref="F112:F113"/>
    <mergeCell ref="G114:G115"/>
    <mergeCell ref="H114:H115"/>
    <mergeCell ref="I114:I115"/>
    <mergeCell ref="J114:J115"/>
    <mergeCell ref="K114:K115"/>
    <mergeCell ref="L114:L115"/>
    <mergeCell ref="A114:A115"/>
    <mergeCell ref="B114:B115"/>
    <mergeCell ref="C114:C115"/>
    <mergeCell ref="D114:D115"/>
    <mergeCell ref="E114:E115"/>
    <mergeCell ref="F114:F115"/>
    <mergeCell ref="G116:G117"/>
    <mergeCell ref="H116:H117"/>
    <mergeCell ref="I116:I117"/>
    <mergeCell ref="J116:J117"/>
    <mergeCell ref="K116:K117"/>
    <mergeCell ref="L116:L117"/>
    <mergeCell ref="A116:A117"/>
    <mergeCell ref="B116:B117"/>
    <mergeCell ref="C116:C117"/>
    <mergeCell ref="D116:D117"/>
    <mergeCell ref="E116:E117"/>
    <mergeCell ref="F116:F117"/>
    <mergeCell ref="G118:G119"/>
    <mergeCell ref="H118:H119"/>
    <mergeCell ref="I118:I119"/>
    <mergeCell ref="J118:J119"/>
    <mergeCell ref="K118:K119"/>
    <mergeCell ref="L118:L119"/>
    <mergeCell ref="A118:A119"/>
    <mergeCell ref="B118:B119"/>
    <mergeCell ref="C118:C119"/>
    <mergeCell ref="D118:D119"/>
    <mergeCell ref="E118:E119"/>
    <mergeCell ref="F118:F119"/>
    <mergeCell ref="G121:G122"/>
    <mergeCell ref="H121:H122"/>
    <mergeCell ref="I121:I122"/>
    <mergeCell ref="J121:J122"/>
    <mergeCell ref="K121:K122"/>
    <mergeCell ref="L121:L122"/>
    <mergeCell ref="A121:A122"/>
    <mergeCell ref="B121:B122"/>
    <mergeCell ref="C121:C122"/>
    <mergeCell ref="D121:D122"/>
    <mergeCell ref="E121:E122"/>
    <mergeCell ref="F121:F122"/>
    <mergeCell ref="B166:D166"/>
    <mergeCell ref="G123:G125"/>
    <mergeCell ref="H123:H125"/>
    <mergeCell ref="I123:I125"/>
    <mergeCell ref="J123:J125"/>
    <mergeCell ref="K123:K125"/>
    <mergeCell ref="L123:L125"/>
    <mergeCell ref="A123:A125"/>
    <mergeCell ref="B123:B125"/>
    <mergeCell ref="C123:C125"/>
    <mergeCell ref="D123:D125"/>
    <mergeCell ref="E123:E125"/>
    <mergeCell ref="F123:F1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2"/>
  <sheetViews>
    <sheetView tabSelected="1" topLeftCell="A4" workbookViewId="0">
      <selection activeCell="E10" sqref="E10"/>
    </sheetView>
  </sheetViews>
  <sheetFormatPr defaultColWidth="9.140625" defaultRowHeight="12.75" x14ac:dyDescent="0.2"/>
  <cols>
    <col min="1" max="1" width="5.7109375" style="127" customWidth="1"/>
    <col min="2" max="2" width="23" style="128" customWidth="1"/>
    <col min="3" max="3" width="15.5703125" style="129" customWidth="1"/>
    <col min="4" max="4" width="14.85546875" style="189" customWidth="1"/>
    <col min="5" max="5" width="15.42578125" style="127" customWidth="1"/>
    <col min="6" max="6" width="21" style="127" customWidth="1"/>
    <col min="7" max="7" width="18.5703125" style="127" customWidth="1"/>
    <col min="8" max="8" width="16.7109375" style="127" customWidth="1"/>
    <col min="9" max="9" width="13.140625" style="127" customWidth="1"/>
    <col min="10" max="10" width="11.28515625" style="127" bestFit="1" customWidth="1"/>
    <col min="11" max="11" width="11.140625" style="127" customWidth="1"/>
    <col min="12" max="12" width="11.42578125" style="127" customWidth="1"/>
    <col min="13" max="15" width="9.140625" style="127"/>
    <col min="16" max="16" width="11.28515625" style="127" bestFit="1" customWidth="1"/>
    <col min="17" max="16384" width="9.140625" style="127"/>
  </cols>
  <sheetData>
    <row r="2" spans="1:11" x14ac:dyDescent="0.2">
      <c r="D2" s="130"/>
      <c r="E2" s="131" t="s">
        <v>252</v>
      </c>
    </row>
    <row r="3" spans="1:11" x14ac:dyDescent="0.2">
      <c r="D3" s="130"/>
      <c r="E3" s="131" t="s">
        <v>253</v>
      </c>
    </row>
    <row r="6" spans="1:11" ht="89.25" x14ac:dyDescent="0.2">
      <c r="A6" s="132" t="s">
        <v>254</v>
      </c>
      <c r="B6" s="132" t="s">
        <v>255</v>
      </c>
      <c r="C6" s="133" t="s">
        <v>256</v>
      </c>
      <c r="D6" s="134" t="s">
        <v>257</v>
      </c>
      <c r="E6" s="132" t="s">
        <v>258</v>
      </c>
      <c r="F6" s="132" t="s">
        <v>259</v>
      </c>
      <c r="G6" s="132" t="s">
        <v>260</v>
      </c>
      <c r="H6" s="132" t="s">
        <v>261</v>
      </c>
    </row>
    <row r="7" spans="1:11" x14ac:dyDescent="0.2">
      <c r="A7" s="135">
        <v>1</v>
      </c>
      <c r="B7" s="135">
        <v>2</v>
      </c>
      <c r="C7" s="136">
        <v>3</v>
      </c>
      <c r="D7" s="137">
        <v>4</v>
      </c>
      <c r="E7" s="135">
        <v>5</v>
      </c>
      <c r="F7" s="135">
        <v>6</v>
      </c>
      <c r="G7" s="135">
        <v>7</v>
      </c>
      <c r="H7" s="135">
        <v>8</v>
      </c>
    </row>
    <row r="8" spans="1:11" ht="15.75" x14ac:dyDescent="0.2">
      <c r="A8" s="423" t="s">
        <v>262</v>
      </c>
      <c r="B8" s="423"/>
      <c r="C8" s="423"/>
      <c r="D8" s="423"/>
      <c r="E8" s="423"/>
      <c r="F8" s="423"/>
      <c r="G8" s="423"/>
      <c r="H8" s="423"/>
    </row>
    <row r="9" spans="1:11" ht="76.5" x14ac:dyDescent="0.2">
      <c r="A9" s="138">
        <v>1</v>
      </c>
      <c r="B9" s="32" t="s">
        <v>263</v>
      </c>
      <c r="C9" s="133">
        <v>675000</v>
      </c>
      <c r="D9" s="139">
        <v>675000</v>
      </c>
      <c r="E9" s="140">
        <v>42905</v>
      </c>
      <c r="F9" s="132" t="s">
        <v>264</v>
      </c>
      <c r="G9" s="141" t="s">
        <v>41</v>
      </c>
      <c r="H9" s="132"/>
      <c r="I9" s="142"/>
    </row>
    <row r="10" spans="1:11" ht="76.5" x14ac:dyDescent="0.2">
      <c r="A10" s="138">
        <v>2</v>
      </c>
      <c r="B10" s="32" t="s">
        <v>265</v>
      </c>
      <c r="C10" s="133">
        <v>67625.67</v>
      </c>
      <c r="D10" s="139">
        <v>67625.67</v>
      </c>
      <c r="E10" s="140">
        <v>41887</v>
      </c>
      <c r="F10" s="132" t="s">
        <v>266</v>
      </c>
      <c r="G10" s="141" t="s">
        <v>41</v>
      </c>
      <c r="H10" s="132"/>
      <c r="I10" s="142"/>
    </row>
    <row r="11" spans="1:11" ht="76.5" x14ac:dyDescent="0.2">
      <c r="A11" s="138">
        <v>3</v>
      </c>
      <c r="B11" s="132" t="s">
        <v>267</v>
      </c>
      <c r="C11" s="143">
        <v>640000</v>
      </c>
      <c r="D11" s="139">
        <v>640000</v>
      </c>
      <c r="E11" s="140">
        <v>41530</v>
      </c>
      <c r="F11" s="132" t="s">
        <v>268</v>
      </c>
      <c r="G11" s="141" t="s">
        <v>41</v>
      </c>
      <c r="H11" s="132"/>
      <c r="I11" s="142"/>
    </row>
    <row r="12" spans="1:11" ht="76.5" x14ac:dyDescent="0.2">
      <c r="A12" s="138">
        <v>4</v>
      </c>
      <c r="B12" s="132" t="s">
        <v>269</v>
      </c>
      <c r="C12" s="143">
        <v>3164800</v>
      </c>
      <c r="D12" s="139">
        <v>3164800</v>
      </c>
      <c r="E12" s="140">
        <v>44823</v>
      </c>
      <c r="F12" s="132" t="s">
        <v>270</v>
      </c>
      <c r="G12" s="141" t="s">
        <v>41</v>
      </c>
      <c r="H12" s="132"/>
      <c r="I12" s="144"/>
    </row>
    <row r="13" spans="1:11" ht="89.25" x14ac:dyDescent="0.2">
      <c r="A13" s="138">
        <v>5</v>
      </c>
      <c r="B13" s="319" t="s">
        <v>289</v>
      </c>
      <c r="C13" s="331">
        <v>335487.90000000002</v>
      </c>
      <c r="D13" s="332">
        <v>335487.90000000002</v>
      </c>
      <c r="E13" s="307">
        <v>45086</v>
      </c>
      <c r="F13" s="319" t="s">
        <v>290</v>
      </c>
      <c r="G13" s="327" t="s">
        <v>41</v>
      </c>
      <c r="H13" s="132"/>
      <c r="I13" s="144"/>
    </row>
    <row r="14" spans="1:11" ht="78" customHeight="1" x14ac:dyDescent="0.2">
      <c r="A14" s="138">
        <v>6</v>
      </c>
      <c r="B14" s="319" t="s">
        <v>352</v>
      </c>
      <c r="C14" s="331">
        <v>2104014</v>
      </c>
      <c r="D14" s="332">
        <v>2104014</v>
      </c>
      <c r="E14" s="307">
        <v>45651</v>
      </c>
      <c r="F14" s="319" t="s">
        <v>353</v>
      </c>
      <c r="G14" s="327" t="s">
        <v>41</v>
      </c>
      <c r="H14" s="132"/>
      <c r="I14" s="144"/>
    </row>
    <row r="15" spans="1:11" ht="14.25" x14ac:dyDescent="0.2">
      <c r="A15" s="145"/>
      <c r="B15" s="146" t="s">
        <v>99</v>
      </c>
      <c r="C15" s="147">
        <f>+C9+C10+C11+C12+C13+C14</f>
        <v>6986927.5700000003</v>
      </c>
      <c r="D15" s="148">
        <f>D9+D10+D11+D12+D13+D14+ J10</f>
        <v>6986927.5700000003</v>
      </c>
      <c r="E15" s="140"/>
      <c r="F15" s="141"/>
      <c r="G15" s="149"/>
      <c r="H15" s="132"/>
      <c r="K15" s="291"/>
    </row>
    <row r="16" spans="1:11" ht="15.75" x14ac:dyDescent="0.2">
      <c r="A16" s="423" t="s">
        <v>271</v>
      </c>
      <c r="B16" s="423"/>
      <c r="C16" s="423"/>
      <c r="D16" s="423"/>
      <c r="E16" s="423"/>
      <c r="F16" s="423"/>
      <c r="G16" s="423"/>
      <c r="H16" s="423"/>
    </row>
    <row r="17" spans="1:16" ht="76.5" x14ac:dyDescent="0.2">
      <c r="A17" s="150">
        <v>1</v>
      </c>
      <c r="B17" s="132" t="s">
        <v>272</v>
      </c>
      <c r="C17" s="151">
        <v>260000</v>
      </c>
      <c r="D17" s="152">
        <v>260000</v>
      </c>
      <c r="E17" s="140">
        <v>44265</v>
      </c>
      <c r="F17" s="132" t="s">
        <v>354</v>
      </c>
      <c r="G17" s="141" t="s">
        <v>41</v>
      </c>
      <c r="H17" s="153"/>
      <c r="I17" s="142"/>
      <c r="L17" s="291"/>
      <c r="P17" s="291"/>
    </row>
    <row r="18" spans="1:16" ht="76.5" x14ac:dyDescent="0.2">
      <c r="A18" s="150">
        <v>2</v>
      </c>
      <c r="B18" s="132" t="s">
        <v>273</v>
      </c>
      <c r="C18" s="151">
        <v>846400</v>
      </c>
      <c r="D18" s="154">
        <v>846000</v>
      </c>
      <c r="E18" s="140">
        <v>44844</v>
      </c>
      <c r="F18" s="132" t="s">
        <v>274</v>
      </c>
      <c r="G18" s="141" t="s">
        <v>41</v>
      </c>
      <c r="H18" s="153"/>
      <c r="I18" s="142"/>
    </row>
    <row r="19" spans="1:16" ht="14.25" x14ac:dyDescent="0.2">
      <c r="A19" s="155"/>
      <c r="B19" s="146" t="s">
        <v>99</v>
      </c>
      <c r="C19" s="156">
        <f>SUM(C17:C18)</f>
        <v>1106400</v>
      </c>
      <c r="D19" s="157">
        <v>1106400</v>
      </c>
      <c r="E19" s="158"/>
      <c r="F19" s="32"/>
      <c r="G19" s="25"/>
      <c r="H19" s="132"/>
    </row>
    <row r="20" spans="1:16" ht="15.75" x14ac:dyDescent="0.2">
      <c r="A20" s="159"/>
      <c r="B20" s="424" t="s">
        <v>275</v>
      </c>
      <c r="C20" s="424"/>
      <c r="D20" s="424"/>
      <c r="E20" s="424"/>
      <c r="F20" s="424"/>
      <c r="G20" s="424"/>
      <c r="H20" s="160"/>
    </row>
    <row r="21" spans="1:16" ht="25.5" x14ac:dyDescent="0.2">
      <c r="A21" s="81">
        <v>1</v>
      </c>
      <c r="B21" s="81" t="s">
        <v>276</v>
      </c>
      <c r="C21" s="80">
        <v>155000</v>
      </c>
      <c r="D21" s="81">
        <v>155000</v>
      </c>
      <c r="E21" s="161"/>
      <c r="F21" s="80"/>
      <c r="G21" s="81" t="s">
        <v>26</v>
      </c>
      <c r="H21" s="81" t="s">
        <v>277</v>
      </c>
      <c r="I21" s="162"/>
      <c r="J21" s="291"/>
    </row>
    <row r="22" spans="1:16" ht="25.5" x14ac:dyDescent="0.2">
      <c r="A22" s="81"/>
      <c r="B22" s="81" t="s">
        <v>278</v>
      </c>
      <c r="C22" s="80">
        <v>32579</v>
      </c>
      <c r="D22" s="81">
        <v>9496.76</v>
      </c>
      <c r="E22" s="161"/>
      <c r="F22" s="80"/>
      <c r="G22" s="163" t="s">
        <v>26</v>
      </c>
      <c r="H22" s="81" t="s">
        <v>279</v>
      </c>
      <c r="I22" s="164"/>
    </row>
    <row r="23" spans="1:16" ht="25.5" x14ac:dyDescent="0.2">
      <c r="A23" s="81"/>
      <c r="B23" s="81" t="s">
        <v>280</v>
      </c>
      <c r="C23" s="80">
        <v>90110</v>
      </c>
      <c r="D23" s="81">
        <v>90110</v>
      </c>
      <c r="E23" s="161"/>
      <c r="F23" s="165"/>
      <c r="G23" s="165" t="s">
        <v>26</v>
      </c>
      <c r="H23" s="307" t="s">
        <v>370</v>
      </c>
      <c r="I23" s="166"/>
    </row>
    <row r="24" spans="1:16" ht="25.5" x14ac:dyDescent="0.2">
      <c r="A24" s="81"/>
      <c r="B24" s="81" t="s">
        <v>281</v>
      </c>
      <c r="C24" s="80">
        <v>45000</v>
      </c>
      <c r="D24" s="81">
        <v>13500</v>
      </c>
      <c r="E24" s="161"/>
      <c r="F24" s="165"/>
      <c r="G24" s="165" t="s">
        <v>26</v>
      </c>
      <c r="H24" s="80" t="s">
        <v>369</v>
      </c>
      <c r="I24" s="166"/>
    </row>
    <row r="25" spans="1:16" ht="25.5" x14ac:dyDescent="0.2">
      <c r="A25" s="81"/>
      <c r="B25" s="81" t="s">
        <v>282</v>
      </c>
      <c r="C25" s="80">
        <v>81510</v>
      </c>
      <c r="D25" s="81" t="s">
        <v>24</v>
      </c>
      <c r="E25" s="161"/>
      <c r="F25" s="80"/>
      <c r="G25" s="167" t="s">
        <v>26</v>
      </c>
      <c r="H25" s="81" t="s">
        <v>283</v>
      </c>
      <c r="I25" s="166"/>
    </row>
    <row r="26" spans="1:16" ht="25.5" x14ac:dyDescent="0.2">
      <c r="A26" s="81"/>
      <c r="B26" s="81" t="s">
        <v>284</v>
      </c>
      <c r="C26" s="80">
        <v>27645</v>
      </c>
      <c r="D26" s="81">
        <v>0</v>
      </c>
      <c r="E26" s="161"/>
      <c r="F26" s="80"/>
      <c r="G26" s="167" t="s">
        <v>26</v>
      </c>
      <c r="H26" s="81" t="s">
        <v>285</v>
      </c>
      <c r="I26" s="166"/>
    </row>
    <row r="27" spans="1:16" ht="25.5" x14ac:dyDescent="0.2">
      <c r="A27" s="81"/>
      <c r="B27" s="81" t="s">
        <v>286</v>
      </c>
      <c r="C27" s="80">
        <v>14820</v>
      </c>
      <c r="D27" s="81">
        <v>0</v>
      </c>
      <c r="E27" s="161"/>
      <c r="F27" s="80"/>
      <c r="G27" s="80" t="s">
        <v>26</v>
      </c>
      <c r="H27" s="81" t="s">
        <v>285</v>
      </c>
      <c r="I27" s="166"/>
    </row>
    <row r="28" spans="1:16" ht="25.5" x14ac:dyDescent="0.2">
      <c r="A28" s="81"/>
      <c r="B28" s="81" t="s">
        <v>366</v>
      </c>
      <c r="C28" s="80">
        <v>3352500</v>
      </c>
      <c r="D28" s="81">
        <v>0</v>
      </c>
      <c r="E28" s="161"/>
      <c r="F28" s="80"/>
      <c r="G28" s="80" t="s">
        <v>26</v>
      </c>
      <c r="H28" s="81" t="s">
        <v>368</v>
      </c>
      <c r="I28" s="166"/>
    </row>
    <row r="29" spans="1:16" ht="25.5" x14ac:dyDescent="0.2">
      <c r="A29" s="81"/>
      <c r="B29" s="81" t="s">
        <v>367</v>
      </c>
      <c r="C29" s="80">
        <v>574700</v>
      </c>
      <c r="D29" s="81">
        <v>0</v>
      </c>
      <c r="E29" s="161"/>
      <c r="F29" s="80"/>
      <c r="G29" s="80" t="s">
        <v>26</v>
      </c>
      <c r="H29" s="81" t="s">
        <v>368</v>
      </c>
      <c r="I29" s="166"/>
    </row>
    <row r="30" spans="1:16" ht="25.5" x14ac:dyDescent="0.2">
      <c r="A30" s="81"/>
      <c r="B30" s="81" t="s">
        <v>364</v>
      </c>
      <c r="C30" s="80">
        <v>12500</v>
      </c>
      <c r="D30" s="81">
        <v>12500</v>
      </c>
      <c r="E30" s="161"/>
      <c r="F30" s="80"/>
      <c r="G30" s="80" t="s">
        <v>26</v>
      </c>
      <c r="H30" s="81" t="s">
        <v>365</v>
      </c>
      <c r="I30" s="166"/>
    </row>
    <row r="31" spans="1:16" ht="25.5" x14ac:dyDescent="0.2">
      <c r="A31" s="168"/>
      <c r="B31" s="168" t="s">
        <v>287</v>
      </c>
      <c r="C31" s="168">
        <v>4386364</v>
      </c>
      <c r="D31" s="168">
        <f>SUM(D21:D30)</f>
        <v>280606.76</v>
      </c>
      <c r="E31" s="168">
        <f>SUM(E21:E27)</f>
        <v>0</v>
      </c>
      <c r="F31" s="168"/>
      <c r="G31" s="168"/>
      <c r="H31" s="168"/>
      <c r="I31" s="166"/>
    </row>
    <row r="32" spans="1:16" ht="38.25" x14ac:dyDescent="0.2">
      <c r="A32" s="168"/>
      <c r="B32" s="168" t="s">
        <v>288</v>
      </c>
      <c r="C32" s="169">
        <v>3491238.14</v>
      </c>
      <c r="D32" s="169">
        <v>2734926.77</v>
      </c>
      <c r="E32" s="168" t="s">
        <v>23</v>
      </c>
      <c r="F32" s="168" t="s">
        <v>23</v>
      </c>
      <c r="G32" s="170" t="s">
        <v>41</v>
      </c>
      <c r="H32" s="168"/>
      <c r="I32" s="166"/>
    </row>
    <row r="33" spans="1:8" ht="14.25" x14ac:dyDescent="0.2">
      <c r="A33" s="171"/>
      <c r="B33" s="146" t="s">
        <v>99</v>
      </c>
      <c r="C33" s="156">
        <f>C31+C32</f>
        <v>7877602.1400000006</v>
      </c>
      <c r="D33" s="172">
        <f>D31+D32</f>
        <v>3015533.5300000003</v>
      </c>
      <c r="E33" s="173"/>
      <c r="F33" s="174"/>
      <c r="G33" s="149"/>
      <c r="H33" s="160"/>
    </row>
    <row r="34" spans="1:8" x14ac:dyDescent="0.2">
      <c r="A34" s="175"/>
      <c r="B34" s="176" t="s">
        <v>234</v>
      </c>
      <c r="C34" s="177">
        <f>C15+C19+C33</f>
        <v>15970929.710000001</v>
      </c>
      <c r="D34" s="177">
        <f>D15+D19+D33</f>
        <v>11108861.100000001</v>
      </c>
      <c r="E34" s="175"/>
      <c r="F34" s="175"/>
      <c r="G34" s="175"/>
      <c r="H34" s="175"/>
    </row>
    <row r="35" spans="1:8" x14ac:dyDescent="0.2">
      <c r="C35" s="180"/>
      <c r="D35" s="181"/>
      <c r="E35" s="182"/>
      <c r="F35" s="179"/>
    </row>
    <row r="36" spans="1:8" x14ac:dyDescent="0.2">
      <c r="C36" s="178"/>
      <c r="D36" s="183"/>
      <c r="E36" s="142"/>
    </row>
    <row r="37" spans="1:8" x14ac:dyDescent="0.2">
      <c r="C37" s="178"/>
      <c r="D37" s="183"/>
      <c r="E37" s="142"/>
    </row>
    <row r="38" spans="1:8" x14ac:dyDescent="0.2">
      <c r="C38" s="178"/>
      <c r="D38" s="183"/>
      <c r="E38" s="142"/>
    </row>
    <row r="39" spans="1:8" x14ac:dyDescent="0.2">
      <c r="B39" s="184"/>
      <c r="C39" s="185"/>
      <c r="D39" s="186"/>
      <c r="E39" s="187"/>
      <c r="F39" s="187"/>
    </row>
    <row r="40" spans="1:8" x14ac:dyDescent="0.2">
      <c r="C40" s="178"/>
      <c r="D40" s="183"/>
    </row>
    <row r="41" spans="1:8" x14ac:dyDescent="0.2">
      <c r="C41" s="178"/>
      <c r="D41" s="183"/>
      <c r="E41" s="142"/>
      <c r="F41" s="142"/>
      <c r="G41" s="142"/>
    </row>
    <row r="42" spans="1:8" x14ac:dyDescent="0.2">
      <c r="C42" s="178"/>
      <c r="D42" s="183"/>
    </row>
    <row r="43" spans="1:8" x14ac:dyDescent="0.2">
      <c r="C43" s="178"/>
      <c r="D43" s="183"/>
    </row>
    <row r="44" spans="1:8" x14ac:dyDescent="0.2">
      <c r="C44" s="178"/>
      <c r="D44" s="183"/>
    </row>
    <row r="45" spans="1:8" x14ac:dyDescent="0.2">
      <c r="C45" s="178"/>
      <c r="D45" s="183"/>
    </row>
    <row r="46" spans="1:8" x14ac:dyDescent="0.2">
      <c r="C46" s="178"/>
      <c r="D46" s="183"/>
    </row>
    <row r="47" spans="1:8" x14ac:dyDescent="0.2">
      <c r="C47" s="178"/>
      <c r="D47" s="183"/>
    </row>
    <row r="48" spans="1:8" x14ac:dyDescent="0.2">
      <c r="C48" s="178"/>
      <c r="D48" s="183"/>
    </row>
    <row r="49" spans="2:4" x14ac:dyDescent="0.2">
      <c r="C49" s="178"/>
      <c r="D49" s="183"/>
    </row>
    <row r="50" spans="2:4" x14ac:dyDescent="0.2">
      <c r="C50" s="178"/>
      <c r="D50" s="183"/>
    </row>
    <row r="51" spans="2:4" x14ac:dyDescent="0.2">
      <c r="C51" s="178"/>
      <c r="D51" s="183"/>
    </row>
    <row r="52" spans="2:4" x14ac:dyDescent="0.2">
      <c r="B52" s="188"/>
      <c r="C52" s="178"/>
      <c r="D52" s="183"/>
    </row>
    <row r="53" spans="2:4" x14ac:dyDescent="0.2">
      <c r="B53" s="188"/>
      <c r="C53" s="178"/>
      <c r="D53" s="183"/>
    </row>
    <row r="54" spans="2:4" x14ac:dyDescent="0.2">
      <c r="B54" s="188"/>
      <c r="C54" s="178"/>
      <c r="D54" s="183"/>
    </row>
    <row r="55" spans="2:4" x14ac:dyDescent="0.2">
      <c r="B55" s="188"/>
      <c r="C55" s="178"/>
      <c r="D55" s="183"/>
    </row>
    <row r="56" spans="2:4" x14ac:dyDescent="0.2">
      <c r="B56" s="188"/>
      <c r="C56" s="178"/>
      <c r="D56" s="183"/>
    </row>
    <row r="57" spans="2:4" x14ac:dyDescent="0.2">
      <c r="B57" s="188"/>
      <c r="C57" s="178"/>
      <c r="D57" s="183"/>
    </row>
    <row r="58" spans="2:4" x14ac:dyDescent="0.2">
      <c r="B58" s="188"/>
      <c r="C58" s="178"/>
      <c r="D58" s="183"/>
    </row>
    <row r="59" spans="2:4" x14ac:dyDescent="0.2">
      <c r="B59" s="188"/>
      <c r="C59" s="178"/>
      <c r="D59" s="183"/>
    </row>
    <row r="60" spans="2:4" x14ac:dyDescent="0.2">
      <c r="B60" s="188"/>
      <c r="C60" s="178"/>
      <c r="D60" s="183"/>
    </row>
    <row r="61" spans="2:4" x14ac:dyDescent="0.2">
      <c r="B61" s="188"/>
      <c r="C61" s="178"/>
      <c r="D61" s="183"/>
    </row>
    <row r="62" spans="2:4" x14ac:dyDescent="0.2">
      <c r="B62" s="188"/>
      <c r="C62" s="178"/>
      <c r="D62" s="183"/>
    </row>
    <row r="63" spans="2:4" x14ac:dyDescent="0.2">
      <c r="B63" s="188"/>
      <c r="C63" s="178"/>
      <c r="D63" s="183"/>
    </row>
    <row r="64" spans="2:4" x14ac:dyDescent="0.2">
      <c r="B64" s="188"/>
      <c r="C64" s="178"/>
      <c r="D64" s="183"/>
    </row>
    <row r="65" spans="2:4" x14ac:dyDescent="0.2">
      <c r="B65" s="188"/>
      <c r="C65" s="178"/>
      <c r="D65" s="183"/>
    </row>
    <row r="66" spans="2:4" x14ac:dyDescent="0.2">
      <c r="B66" s="188"/>
      <c r="C66" s="178"/>
      <c r="D66" s="183"/>
    </row>
    <row r="67" spans="2:4" x14ac:dyDescent="0.2">
      <c r="B67" s="188"/>
      <c r="C67" s="178"/>
      <c r="D67" s="183"/>
    </row>
    <row r="68" spans="2:4" x14ac:dyDescent="0.2">
      <c r="B68" s="188"/>
      <c r="C68" s="178"/>
      <c r="D68" s="183"/>
    </row>
    <row r="69" spans="2:4" x14ac:dyDescent="0.2">
      <c r="B69" s="188"/>
      <c r="C69" s="178"/>
      <c r="D69" s="183"/>
    </row>
    <row r="70" spans="2:4" x14ac:dyDescent="0.2">
      <c r="B70" s="188"/>
      <c r="C70" s="178"/>
      <c r="D70" s="183"/>
    </row>
    <row r="71" spans="2:4" x14ac:dyDescent="0.2">
      <c r="B71" s="188"/>
      <c r="C71" s="178"/>
      <c r="D71" s="183"/>
    </row>
    <row r="72" spans="2:4" x14ac:dyDescent="0.2">
      <c r="B72" s="188"/>
      <c r="C72" s="178"/>
      <c r="D72" s="183"/>
    </row>
    <row r="73" spans="2:4" x14ac:dyDescent="0.2">
      <c r="B73" s="188"/>
      <c r="C73" s="178"/>
      <c r="D73" s="183"/>
    </row>
    <row r="74" spans="2:4" x14ac:dyDescent="0.2">
      <c r="B74" s="188"/>
      <c r="C74" s="178"/>
      <c r="D74" s="183"/>
    </row>
    <row r="75" spans="2:4" x14ac:dyDescent="0.2">
      <c r="B75" s="188"/>
      <c r="C75" s="178"/>
      <c r="D75" s="183"/>
    </row>
    <row r="76" spans="2:4" x14ac:dyDescent="0.2">
      <c r="B76" s="188"/>
      <c r="C76" s="178"/>
      <c r="D76" s="183"/>
    </row>
    <row r="77" spans="2:4" x14ac:dyDescent="0.2">
      <c r="B77" s="188"/>
      <c r="C77" s="178"/>
      <c r="D77" s="183"/>
    </row>
    <row r="78" spans="2:4" x14ac:dyDescent="0.2">
      <c r="B78" s="188"/>
      <c r="C78" s="178"/>
      <c r="D78" s="183"/>
    </row>
    <row r="79" spans="2:4" x14ac:dyDescent="0.2">
      <c r="B79" s="188"/>
      <c r="C79" s="178"/>
      <c r="D79" s="183"/>
    </row>
    <row r="82" spans="2:3" x14ac:dyDescent="0.2">
      <c r="B82" s="188"/>
      <c r="C82" s="178"/>
    </row>
  </sheetData>
  <mergeCells count="3">
    <mergeCell ref="A8:H8"/>
    <mergeCell ref="A16:H16"/>
    <mergeCell ref="B20:G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workbookViewId="0">
      <selection sqref="A1:XFD1048576"/>
    </sheetView>
  </sheetViews>
  <sheetFormatPr defaultRowHeight="15" x14ac:dyDescent="0.25"/>
  <cols>
    <col min="2" max="2" width="36.140625" customWidth="1"/>
    <col min="3" max="3" width="29.5703125" customWidth="1"/>
    <col min="4" max="4" width="26.5703125" customWidth="1"/>
    <col min="5" max="5" width="28.140625" customWidth="1"/>
  </cols>
  <sheetData>
    <row r="2" spans="1:5" ht="15.75" x14ac:dyDescent="0.25">
      <c r="C2" s="190" t="s">
        <v>291</v>
      </c>
    </row>
    <row r="3" spans="1:5" ht="15.75" x14ac:dyDescent="0.25">
      <c r="C3" s="190" t="s">
        <v>292</v>
      </c>
    </row>
    <row r="5" spans="1:5" ht="15.75" thickBot="1" x14ac:dyDescent="0.3"/>
    <row r="6" spans="1:5" ht="79.5" thickBot="1" x14ac:dyDescent="0.3">
      <c r="A6" s="191" t="s">
        <v>254</v>
      </c>
      <c r="B6" s="192" t="s">
        <v>293</v>
      </c>
      <c r="C6" s="192" t="s">
        <v>294</v>
      </c>
      <c r="D6" s="192" t="s">
        <v>295</v>
      </c>
      <c r="E6" s="192" t="s">
        <v>296</v>
      </c>
    </row>
    <row r="7" spans="1:5" ht="16.5" thickBot="1" x14ac:dyDescent="0.3">
      <c r="A7" s="193">
        <v>1</v>
      </c>
      <c r="B7" s="194">
        <v>2</v>
      </c>
      <c r="C7" s="193">
        <v>3</v>
      </c>
      <c r="D7" s="194">
        <v>4</v>
      </c>
      <c r="E7" s="193">
        <v>5</v>
      </c>
    </row>
    <row r="8" spans="1:5" x14ac:dyDescent="0.25">
      <c r="A8" s="195"/>
      <c r="B8" s="196" t="s">
        <v>297</v>
      </c>
      <c r="C8" s="196" t="s">
        <v>297</v>
      </c>
      <c r="D8" s="196" t="s">
        <v>297</v>
      </c>
      <c r="E8" s="196" t="s">
        <v>297</v>
      </c>
    </row>
    <row r="9" spans="1:5" x14ac:dyDescent="0.25">
      <c r="A9" s="197"/>
      <c r="B9" s="196" t="s">
        <v>297</v>
      </c>
      <c r="C9" s="196" t="s">
        <v>297</v>
      </c>
      <c r="D9" s="196" t="s">
        <v>297</v>
      </c>
      <c r="E9" s="196" t="s">
        <v>297</v>
      </c>
    </row>
    <row r="10" spans="1:5" ht="15.75" x14ac:dyDescent="0.25">
      <c r="A10" s="197"/>
      <c r="B10" s="198" t="s">
        <v>99</v>
      </c>
      <c r="C10" s="196" t="s">
        <v>297</v>
      </c>
      <c r="D10" s="196" t="s">
        <v>297</v>
      </c>
      <c r="E10" s="196" t="s">
        <v>297</v>
      </c>
    </row>
    <row r="14" spans="1:5" x14ac:dyDescent="0.25">
      <c r="B14" s="19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>
      <selection sqref="A1:XFD1048576"/>
    </sheetView>
  </sheetViews>
  <sheetFormatPr defaultRowHeight="15" x14ac:dyDescent="0.25"/>
  <cols>
    <col min="2" max="2" width="36.140625" customWidth="1"/>
    <col min="3" max="3" width="36.42578125" customWidth="1"/>
    <col min="4" max="4" width="45.28515625" customWidth="1"/>
  </cols>
  <sheetData>
    <row r="2" spans="1:4" ht="15.75" x14ac:dyDescent="0.25">
      <c r="C2" s="190" t="s">
        <v>298</v>
      </c>
    </row>
    <row r="3" spans="1:4" ht="15.75" x14ac:dyDescent="0.25">
      <c r="C3" s="190" t="s">
        <v>299</v>
      </c>
    </row>
    <row r="4" spans="1:4" ht="15.75" x14ac:dyDescent="0.25">
      <c r="C4" s="190" t="s">
        <v>292</v>
      </c>
    </row>
    <row r="5" spans="1:4" ht="16.5" thickBot="1" x14ac:dyDescent="0.3">
      <c r="C5" s="190"/>
    </row>
    <row r="6" spans="1:4" ht="48" thickBot="1" x14ac:dyDescent="0.3">
      <c r="A6" s="200" t="s">
        <v>254</v>
      </c>
      <c r="B6" s="201" t="s">
        <v>300</v>
      </c>
      <c r="C6" s="201" t="s">
        <v>301</v>
      </c>
      <c r="D6" s="201" t="s">
        <v>302</v>
      </c>
    </row>
    <row r="7" spans="1:4" ht="16.5" thickBot="1" x14ac:dyDescent="0.3">
      <c r="A7" s="202">
        <v>1</v>
      </c>
      <c r="B7" s="203">
        <v>2</v>
      </c>
      <c r="C7" s="200">
        <v>3</v>
      </c>
      <c r="D7" s="200">
        <v>4</v>
      </c>
    </row>
    <row r="8" spans="1:4" x14ac:dyDescent="0.25">
      <c r="A8" s="204"/>
      <c r="B8" s="196" t="s">
        <v>297</v>
      </c>
      <c r="C8" s="196" t="s">
        <v>297</v>
      </c>
      <c r="D8" s="196" t="s">
        <v>297</v>
      </c>
    </row>
    <row r="9" spans="1:4" x14ac:dyDescent="0.25">
      <c r="A9" s="205"/>
      <c r="B9" s="196" t="s">
        <v>297</v>
      </c>
      <c r="C9" s="196" t="s">
        <v>297</v>
      </c>
      <c r="D9" s="196" t="s">
        <v>297</v>
      </c>
    </row>
    <row r="10" spans="1:4" x14ac:dyDescent="0.25">
      <c r="A10" s="197"/>
      <c r="B10" s="206" t="s">
        <v>99</v>
      </c>
      <c r="C10" s="196" t="s">
        <v>297</v>
      </c>
      <c r="D10" s="196" t="s">
        <v>297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14" workbookViewId="0">
      <selection activeCell="G17" sqref="G17"/>
    </sheetView>
  </sheetViews>
  <sheetFormatPr defaultColWidth="9.140625" defaultRowHeight="15" x14ac:dyDescent="0.25"/>
  <cols>
    <col min="1" max="1" width="5.42578125" style="207" customWidth="1"/>
    <col min="2" max="2" width="20.42578125" style="207" customWidth="1"/>
    <col min="3" max="3" width="14.85546875" style="207" customWidth="1"/>
    <col min="4" max="4" width="18.28515625" style="207" customWidth="1"/>
    <col min="5" max="5" width="15.28515625" style="207" customWidth="1"/>
    <col min="6" max="6" width="11.85546875" style="207" customWidth="1"/>
    <col min="7" max="8" width="12.140625" style="207" customWidth="1"/>
    <col min="9" max="9" width="11.7109375" style="207" customWidth="1"/>
    <col min="10" max="10" width="5.85546875" style="207" customWidth="1"/>
    <col min="11" max="16384" width="9.140625" style="207"/>
  </cols>
  <sheetData>
    <row r="1" spans="1:11" ht="15.75" x14ac:dyDescent="0.25">
      <c r="E1" s="208" t="s">
        <v>303</v>
      </c>
    </row>
    <row r="2" spans="1:11" ht="15.75" x14ac:dyDescent="0.25">
      <c r="A2" s="209"/>
      <c r="B2" s="209"/>
      <c r="C2" s="209"/>
      <c r="D2" s="209"/>
      <c r="E2" s="208" t="s">
        <v>304</v>
      </c>
      <c r="F2" s="209"/>
      <c r="G2" s="209"/>
      <c r="H2" s="209"/>
      <c r="I2" s="209"/>
      <c r="J2" s="209"/>
    </row>
    <row r="3" spans="1:11" ht="15.75" x14ac:dyDescent="0.25">
      <c r="A3" s="209"/>
      <c r="B3" s="209"/>
      <c r="C3" s="209"/>
      <c r="D3" s="209"/>
      <c r="E3" s="208" t="s">
        <v>305</v>
      </c>
      <c r="F3" s="209"/>
      <c r="G3" s="209"/>
      <c r="H3" s="209"/>
      <c r="I3" s="209"/>
      <c r="J3" s="209"/>
    </row>
    <row r="4" spans="1:11" ht="15.75" x14ac:dyDescent="0.25">
      <c r="A4" s="209"/>
      <c r="B4" s="209"/>
      <c r="C4" s="209"/>
      <c r="D4" s="209"/>
      <c r="E4" s="208" t="s">
        <v>306</v>
      </c>
      <c r="F4" s="209"/>
      <c r="G4" s="209"/>
      <c r="H4" s="209"/>
      <c r="I4" s="209"/>
      <c r="J4" s="209"/>
    </row>
    <row r="5" spans="1:11" ht="16.5" thickBot="1" x14ac:dyDescent="0.3">
      <c r="A5" s="209"/>
      <c r="B5" s="209"/>
      <c r="C5" s="209"/>
      <c r="D5" s="209"/>
      <c r="E5" s="209"/>
      <c r="F5" s="209"/>
      <c r="G5" s="209"/>
      <c r="H5" s="209"/>
      <c r="I5" s="209"/>
      <c r="J5" s="209"/>
    </row>
    <row r="6" spans="1:11" ht="210.75" thickBot="1" x14ac:dyDescent="0.3">
      <c r="A6" s="210" t="s">
        <v>254</v>
      </c>
      <c r="B6" s="211" t="s">
        <v>307</v>
      </c>
      <c r="C6" s="211" t="s">
        <v>308</v>
      </c>
      <c r="D6" s="211" t="s">
        <v>309</v>
      </c>
      <c r="E6" s="211" t="s">
        <v>310</v>
      </c>
      <c r="F6" s="211" t="s">
        <v>311</v>
      </c>
      <c r="G6" s="211" t="s">
        <v>312</v>
      </c>
      <c r="H6" s="211" t="s">
        <v>313</v>
      </c>
      <c r="I6" s="211" t="s">
        <v>314</v>
      </c>
      <c r="J6" s="211" t="s">
        <v>315</v>
      </c>
    </row>
    <row r="7" spans="1:11" ht="16.5" thickBot="1" x14ac:dyDescent="0.3">
      <c r="A7" s="212">
        <v>1</v>
      </c>
      <c r="B7" s="213">
        <v>2</v>
      </c>
      <c r="C7" s="212">
        <v>3</v>
      </c>
      <c r="D7" s="213">
        <v>4</v>
      </c>
      <c r="E7" s="212">
        <v>5</v>
      </c>
      <c r="F7" s="213">
        <v>6</v>
      </c>
      <c r="G7" s="212">
        <v>7</v>
      </c>
      <c r="H7" s="213">
        <v>8</v>
      </c>
      <c r="I7" s="212">
        <v>9</v>
      </c>
      <c r="J7" s="213">
        <v>10</v>
      </c>
    </row>
    <row r="8" spans="1:11" ht="15.75" x14ac:dyDescent="0.25">
      <c r="A8" s="214"/>
      <c r="B8" s="215"/>
      <c r="C8" s="215"/>
      <c r="D8" s="216" t="s">
        <v>316</v>
      </c>
      <c r="E8" s="215"/>
      <c r="F8" s="215"/>
      <c r="G8" s="215"/>
      <c r="H8" s="215"/>
      <c r="I8" s="215"/>
      <c r="J8" s="217"/>
    </row>
    <row r="9" spans="1:11" ht="15.75" x14ac:dyDescent="0.25">
      <c r="A9" s="150"/>
      <c r="B9" s="218" t="s">
        <v>99</v>
      </c>
      <c r="C9" s="219"/>
      <c r="D9" s="220"/>
      <c r="E9" s="219"/>
      <c r="F9" s="219"/>
      <c r="G9" s="219"/>
      <c r="H9" s="221"/>
      <c r="I9" s="221"/>
      <c r="J9" s="221"/>
    </row>
    <row r="10" spans="1:11" ht="16.5" thickBot="1" x14ac:dyDescent="0.3">
      <c r="A10" s="150"/>
      <c r="B10" s="221"/>
      <c r="C10" s="219"/>
      <c r="D10" s="220"/>
      <c r="E10" s="219"/>
      <c r="F10" s="219"/>
      <c r="G10" s="219"/>
      <c r="H10" s="219"/>
      <c r="I10" s="219"/>
      <c r="J10" s="219"/>
    </row>
    <row r="11" spans="1:11" ht="15.75" x14ac:dyDescent="0.25">
      <c r="A11" s="222"/>
      <c r="B11" s="223"/>
      <c r="C11" s="224"/>
      <c r="D11" s="225" t="s">
        <v>317</v>
      </c>
      <c r="E11" s="215"/>
      <c r="F11" s="219"/>
      <c r="G11" s="219"/>
      <c r="H11" s="218"/>
      <c r="I11" s="218"/>
      <c r="J11" s="218"/>
    </row>
    <row r="12" spans="1:11" ht="15.75" hidden="1" x14ac:dyDescent="0.25">
      <c r="A12" s="226"/>
      <c r="B12" s="227"/>
      <c r="C12" s="226"/>
      <c r="D12" s="226"/>
      <c r="E12" s="228"/>
      <c r="F12" s="228"/>
      <c r="G12" s="228"/>
      <c r="H12" s="229"/>
      <c r="I12" s="229"/>
      <c r="J12" s="229"/>
    </row>
    <row r="13" spans="1:11" ht="157.5" hidden="1" x14ac:dyDescent="0.25">
      <c r="A13" s="230" t="s">
        <v>318</v>
      </c>
      <c r="B13" s="230"/>
      <c r="C13" s="230"/>
      <c r="D13" s="230" t="s">
        <v>319</v>
      </c>
      <c r="E13" s="230" t="s">
        <v>320</v>
      </c>
      <c r="F13" s="230"/>
      <c r="G13" s="230"/>
      <c r="H13" s="230"/>
      <c r="I13" s="230"/>
      <c r="J13" s="230"/>
    </row>
    <row r="14" spans="1:11" ht="16.5" thickBot="1" x14ac:dyDescent="0.3">
      <c r="A14" s="230"/>
      <c r="B14" s="230"/>
      <c r="C14" s="230"/>
      <c r="D14" s="230"/>
      <c r="E14" s="230"/>
      <c r="F14" s="230"/>
      <c r="G14" s="230"/>
      <c r="H14" s="230"/>
      <c r="I14" s="230"/>
      <c r="J14" s="230"/>
    </row>
    <row r="15" spans="1:11" ht="105" x14ac:dyDescent="0.25">
      <c r="A15" s="231" t="s">
        <v>321</v>
      </c>
      <c r="B15" s="432" t="s">
        <v>322</v>
      </c>
      <c r="C15" s="232" t="s">
        <v>323</v>
      </c>
      <c r="D15" s="233">
        <v>1063120003033</v>
      </c>
      <c r="E15" s="234"/>
      <c r="F15" s="234"/>
      <c r="G15" s="234"/>
      <c r="H15" s="235">
        <v>11804</v>
      </c>
      <c r="I15" s="235">
        <v>756.31</v>
      </c>
      <c r="J15" s="234">
        <v>5</v>
      </c>
      <c r="K15" s="236"/>
    </row>
    <row r="16" spans="1:11" ht="15.75" thickBot="1" x14ac:dyDescent="0.3">
      <c r="A16" s="237"/>
      <c r="B16" s="433"/>
      <c r="C16" s="238"/>
      <c r="D16" s="239"/>
      <c r="E16" s="239"/>
      <c r="F16" s="239"/>
      <c r="G16" s="239"/>
      <c r="H16" s="240"/>
      <c r="I16" s="240"/>
      <c r="J16" s="239"/>
    </row>
    <row r="17" spans="1:10" ht="105.75" thickBot="1" x14ac:dyDescent="0.3">
      <c r="A17" s="241">
        <v>2</v>
      </c>
      <c r="B17" s="242" t="s">
        <v>324</v>
      </c>
      <c r="C17" s="243" t="s">
        <v>325</v>
      </c>
      <c r="D17" s="244">
        <v>1063120005409</v>
      </c>
      <c r="E17" s="245"/>
      <c r="F17" s="245"/>
      <c r="G17" s="245"/>
      <c r="H17" s="246">
        <v>0</v>
      </c>
      <c r="I17" s="246">
        <v>0</v>
      </c>
      <c r="J17" s="245">
        <v>0</v>
      </c>
    </row>
    <row r="18" spans="1:10" ht="15.75" hidden="1" thickBot="1" x14ac:dyDescent="0.3">
      <c r="A18" s="237" t="s">
        <v>326</v>
      </c>
      <c r="B18" s="247"/>
      <c r="C18" s="238"/>
      <c r="D18" s="239"/>
      <c r="E18" s="239"/>
      <c r="F18" s="239"/>
      <c r="G18" s="239"/>
      <c r="H18" s="240"/>
      <c r="I18" s="240"/>
      <c r="J18" s="239"/>
    </row>
    <row r="19" spans="1:10" ht="15.75" hidden="1" thickBot="1" x14ac:dyDescent="0.3">
      <c r="A19" s="237"/>
      <c r="B19" s="247"/>
      <c r="C19" s="238"/>
      <c r="D19" s="239"/>
      <c r="E19" s="239"/>
      <c r="F19" s="239"/>
      <c r="G19" s="239"/>
      <c r="H19" s="240"/>
      <c r="I19" s="240"/>
      <c r="J19" s="239"/>
    </row>
    <row r="20" spans="1:10" ht="15.75" hidden="1" thickBot="1" x14ac:dyDescent="0.3">
      <c r="A20" s="237"/>
      <c r="B20" s="247"/>
      <c r="C20" s="238"/>
      <c r="D20" s="239"/>
      <c r="E20" s="239"/>
      <c r="F20" s="239"/>
      <c r="G20" s="239"/>
      <c r="H20" s="240"/>
      <c r="I20" s="240"/>
      <c r="J20" s="239"/>
    </row>
    <row r="21" spans="1:10" ht="15.75" hidden="1" thickBot="1" x14ac:dyDescent="0.3">
      <c r="A21" s="248"/>
      <c r="B21" s="249"/>
      <c r="C21" s="250"/>
      <c r="D21" s="251"/>
      <c r="E21" s="251"/>
      <c r="F21" s="251"/>
      <c r="G21" s="251"/>
      <c r="H21" s="252"/>
      <c r="I21" s="252"/>
      <c r="J21" s="251"/>
    </row>
    <row r="22" spans="1:10" ht="15.75" thickBot="1" x14ac:dyDescent="0.3">
      <c r="A22" s="253"/>
      <c r="B22" s="254" t="s">
        <v>99</v>
      </c>
      <c r="C22" s="255"/>
      <c r="D22" s="255"/>
      <c r="E22" s="255"/>
      <c r="F22" s="255"/>
      <c r="G22" s="255"/>
      <c r="H22" s="256">
        <f>SUM(H15:H21)</f>
        <v>11804</v>
      </c>
      <c r="I22" s="257">
        <f>SUM(I15:I21)</f>
        <v>756.31</v>
      </c>
      <c r="J22" s="258"/>
    </row>
    <row r="23" spans="1:10" ht="26.25" x14ac:dyDescent="0.4">
      <c r="G23" s="259"/>
    </row>
  </sheetData>
  <mergeCells count="1">
    <mergeCell ref="B15:B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O22" sqref="O22"/>
    </sheetView>
  </sheetViews>
  <sheetFormatPr defaultColWidth="13.28515625" defaultRowHeight="15" x14ac:dyDescent="0.25"/>
  <cols>
    <col min="1" max="1" width="3.85546875" customWidth="1"/>
    <col min="2" max="2" width="11" customWidth="1"/>
    <col min="3" max="3" width="3.7109375" customWidth="1"/>
    <col min="4" max="5" width="4.28515625" customWidth="1"/>
    <col min="6" max="6" width="6" customWidth="1"/>
    <col min="7" max="7" width="4.85546875" customWidth="1"/>
    <col min="8" max="8" width="9.42578125" customWidth="1"/>
    <col min="9" max="9" width="7" customWidth="1"/>
    <col min="10" max="10" width="11.7109375" customWidth="1"/>
    <col min="12" max="13" width="11.28515625" customWidth="1"/>
    <col min="14" max="14" width="11.5703125" customWidth="1"/>
    <col min="15" max="15" width="11.42578125" customWidth="1"/>
    <col min="16" max="16" width="10.7109375" customWidth="1"/>
    <col min="17" max="17" width="10.28515625" customWidth="1"/>
    <col min="18" max="18" width="11.5703125" style="260" customWidth="1"/>
    <col min="19" max="19" width="11.42578125" style="260" customWidth="1"/>
    <col min="20" max="20" width="11.140625" customWidth="1"/>
    <col min="21" max="21" width="10" customWidth="1"/>
    <col min="22" max="22" width="11.42578125" customWidth="1"/>
    <col min="23" max="23" width="11.7109375" customWidth="1"/>
    <col min="24" max="24" width="11" customWidth="1"/>
    <col min="25" max="25" width="10.7109375" customWidth="1"/>
  </cols>
  <sheetData>
    <row r="1" spans="1:25" x14ac:dyDescent="0.25">
      <c r="T1" t="s">
        <v>327</v>
      </c>
    </row>
    <row r="3" spans="1:25" x14ac:dyDescent="0.25">
      <c r="Y3" t="s">
        <v>328</v>
      </c>
    </row>
    <row r="4" spans="1:25" ht="17.45" customHeight="1" x14ac:dyDescent="0.25">
      <c r="A4" s="447" t="s">
        <v>329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  <c r="X4" s="447"/>
      <c r="Y4" s="447"/>
    </row>
    <row r="5" spans="1:25" ht="17.45" customHeight="1" x14ac:dyDescent="0.25">
      <c r="A5" s="447" t="s">
        <v>330</v>
      </c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  <c r="Y5" s="447"/>
    </row>
    <row r="6" spans="1:25" ht="21" customHeight="1" x14ac:dyDescent="0.25">
      <c r="A6" s="447" t="s">
        <v>372</v>
      </c>
      <c r="B6" s="447"/>
      <c r="C6" s="447"/>
      <c r="D6" s="447"/>
      <c r="E6" s="447"/>
      <c r="F6" s="447"/>
      <c r="G6" s="447"/>
      <c r="H6" s="447"/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7"/>
      <c r="Y6" s="447"/>
    </row>
    <row r="7" spans="1:25" ht="18" customHeight="1" x14ac:dyDescent="0.25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</row>
    <row r="8" spans="1:25" ht="15" customHeight="1" x14ac:dyDescent="0.25">
      <c r="A8" s="438" t="s">
        <v>254</v>
      </c>
      <c r="B8" s="438" t="s">
        <v>331</v>
      </c>
      <c r="C8" s="434" t="s">
        <v>332</v>
      </c>
      <c r="D8" s="448"/>
      <c r="E8" s="435"/>
      <c r="F8" s="434" t="s">
        <v>333</v>
      </c>
      <c r="G8" s="448"/>
      <c r="H8" s="448"/>
      <c r="I8" s="435"/>
      <c r="J8" s="444" t="s">
        <v>334</v>
      </c>
      <c r="K8" s="445"/>
      <c r="L8" s="445"/>
      <c r="M8" s="445"/>
      <c r="N8" s="445"/>
      <c r="O8" s="445"/>
      <c r="P8" s="445"/>
      <c r="Q8" s="446"/>
      <c r="R8" s="444" t="s">
        <v>335</v>
      </c>
      <c r="S8" s="445"/>
      <c r="T8" s="445"/>
      <c r="U8" s="445"/>
      <c r="V8" s="445"/>
      <c r="W8" s="445"/>
      <c r="X8" s="445"/>
      <c r="Y8" s="446"/>
    </row>
    <row r="9" spans="1:25" x14ac:dyDescent="0.25">
      <c r="A9" s="440"/>
      <c r="B9" s="440"/>
      <c r="C9" s="449"/>
      <c r="D9" s="450"/>
      <c r="E9" s="451"/>
      <c r="F9" s="436"/>
      <c r="G9" s="452"/>
      <c r="H9" s="452"/>
      <c r="I9" s="437"/>
      <c r="J9" s="453" t="s">
        <v>336</v>
      </c>
      <c r="K9" s="454"/>
      <c r="L9" s="454"/>
      <c r="M9" s="454"/>
      <c r="N9" s="454"/>
      <c r="O9" s="454"/>
      <c r="P9" s="454"/>
      <c r="Q9" s="455"/>
      <c r="R9" s="453" t="s">
        <v>336</v>
      </c>
      <c r="S9" s="454"/>
      <c r="T9" s="454"/>
      <c r="U9" s="454"/>
      <c r="V9" s="454"/>
      <c r="W9" s="454"/>
      <c r="X9" s="454"/>
      <c r="Y9" s="455"/>
    </row>
    <row r="10" spans="1:25" ht="24" customHeight="1" x14ac:dyDescent="0.25">
      <c r="A10" s="440"/>
      <c r="B10" s="440"/>
      <c r="C10" s="436"/>
      <c r="D10" s="452"/>
      <c r="E10" s="437"/>
      <c r="F10" s="456" t="s">
        <v>337</v>
      </c>
      <c r="G10" s="457"/>
      <c r="H10" s="444" t="s">
        <v>338</v>
      </c>
      <c r="I10" s="446"/>
      <c r="J10" s="444" t="s">
        <v>339</v>
      </c>
      <c r="K10" s="445"/>
      <c r="L10" s="445"/>
      <c r="M10" s="446"/>
      <c r="N10" s="444" t="s">
        <v>340</v>
      </c>
      <c r="O10" s="445"/>
      <c r="P10" s="445"/>
      <c r="Q10" s="446"/>
      <c r="R10" s="444" t="s">
        <v>339</v>
      </c>
      <c r="S10" s="445"/>
      <c r="T10" s="445"/>
      <c r="U10" s="446"/>
      <c r="V10" s="444" t="s">
        <v>340</v>
      </c>
      <c r="W10" s="445"/>
      <c r="X10" s="445"/>
      <c r="Y10" s="446"/>
    </row>
    <row r="11" spans="1:25" ht="12.75" customHeight="1" x14ac:dyDescent="0.25">
      <c r="A11" s="440"/>
      <c r="B11" s="440"/>
      <c r="C11" s="438" t="s">
        <v>341</v>
      </c>
      <c r="D11" s="438" t="s">
        <v>342</v>
      </c>
      <c r="E11" s="438" t="s">
        <v>343</v>
      </c>
      <c r="F11" s="441" t="s">
        <v>238</v>
      </c>
      <c r="G11" s="441" t="s">
        <v>344</v>
      </c>
      <c r="H11" s="441" t="s">
        <v>238</v>
      </c>
      <c r="I11" s="438" t="s">
        <v>345</v>
      </c>
      <c r="J11" s="441" t="s">
        <v>62</v>
      </c>
      <c r="K11" s="434" t="s">
        <v>346</v>
      </c>
      <c r="L11" s="435"/>
      <c r="M11" s="438" t="s">
        <v>347</v>
      </c>
      <c r="N11" s="441" t="s">
        <v>62</v>
      </c>
      <c r="O11" s="434" t="s">
        <v>346</v>
      </c>
      <c r="P11" s="435"/>
      <c r="Q11" s="438" t="s">
        <v>347</v>
      </c>
      <c r="R11" s="441" t="s">
        <v>62</v>
      </c>
      <c r="S11" s="434" t="s">
        <v>346</v>
      </c>
      <c r="T11" s="435"/>
      <c r="U11" s="438" t="s">
        <v>347</v>
      </c>
      <c r="V11" s="441" t="s">
        <v>62</v>
      </c>
      <c r="W11" s="434" t="s">
        <v>346</v>
      </c>
      <c r="X11" s="435"/>
      <c r="Y11" s="438" t="s">
        <v>347</v>
      </c>
    </row>
    <row r="12" spans="1:25" x14ac:dyDescent="0.25">
      <c r="A12" s="440"/>
      <c r="B12" s="440"/>
      <c r="C12" s="440"/>
      <c r="D12" s="440"/>
      <c r="E12" s="440"/>
      <c r="F12" s="442"/>
      <c r="G12" s="442"/>
      <c r="H12" s="442"/>
      <c r="I12" s="440"/>
      <c r="J12" s="442"/>
      <c r="K12" s="436"/>
      <c r="L12" s="437"/>
      <c r="M12" s="440"/>
      <c r="N12" s="442"/>
      <c r="O12" s="436"/>
      <c r="P12" s="437"/>
      <c r="Q12" s="440"/>
      <c r="R12" s="442"/>
      <c r="S12" s="436"/>
      <c r="T12" s="437"/>
      <c r="U12" s="440"/>
      <c r="V12" s="442"/>
      <c r="W12" s="436"/>
      <c r="X12" s="437"/>
      <c r="Y12" s="440"/>
    </row>
    <row r="13" spans="1:25" x14ac:dyDescent="0.25">
      <c r="A13" s="440"/>
      <c r="B13" s="440"/>
      <c r="C13" s="440"/>
      <c r="D13" s="440"/>
      <c r="E13" s="440"/>
      <c r="F13" s="442"/>
      <c r="G13" s="442"/>
      <c r="H13" s="442"/>
      <c r="I13" s="440"/>
      <c r="J13" s="442"/>
      <c r="K13" s="438" t="s">
        <v>238</v>
      </c>
      <c r="L13" s="262" t="s">
        <v>348</v>
      </c>
      <c r="M13" s="440"/>
      <c r="N13" s="442"/>
      <c r="O13" s="438" t="s">
        <v>238</v>
      </c>
      <c r="P13" s="262" t="s">
        <v>348</v>
      </c>
      <c r="Q13" s="440"/>
      <c r="R13" s="442"/>
      <c r="S13" s="438" t="s">
        <v>238</v>
      </c>
      <c r="T13" s="262" t="s">
        <v>348</v>
      </c>
      <c r="U13" s="440"/>
      <c r="V13" s="442"/>
      <c r="W13" s="438" t="s">
        <v>238</v>
      </c>
      <c r="X13" s="262" t="s">
        <v>348</v>
      </c>
      <c r="Y13" s="440"/>
    </row>
    <row r="14" spans="1:25" ht="49.15" customHeight="1" x14ac:dyDescent="0.25">
      <c r="A14" s="439"/>
      <c r="B14" s="439"/>
      <c r="C14" s="439"/>
      <c r="D14" s="439"/>
      <c r="E14" s="439"/>
      <c r="F14" s="443"/>
      <c r="G14" s="443"/>
      <c r="H14" s="443"/>
      <c r="I14" s="439"/>
      <c r="J14" s="443"/>
      <c r="K14" s="439"/>
      <c r="L14" s="262" t="s">
        <v>349</v>
      </c>
      <c r="M14" s="439"/>
      <c r="N14" s="443"/>
      <c r="O14" s="439"/>
      <c r="P14" s="262" t="s">
        <v>349</v>
      </c>
      <c r="Q14" s="439"/>
      <c r="R14" s="443"/>
      <c r="S14" s="439"/>
      <c r="T14" s="262" t="s">
        <v>349</v>
      </c>
      <c r="U14" s="439"/>
      <c r="V14" s="443"/>
      <c r="W14" s="439"/>
      <c r="X14" s="262" t="s">
        <v>349</v>
      </c>
      <c r="Y14" s="439"/>
    </row>
    <row r="15" spans="1:25" x14ac:dyDescent="0.25">
      <c r="A15" s="262">
        <v>1</v>
      </c>
      <c r="B15" s="262">
        <v>2</v>
      </c>
      <c r="C15" s="262">
        <v>3</v>
      </c>
      <c r="D15" s="262">
        <v>4</v>
      </c>
      <c r="E15" s="262">
        <v>5</v>
      </c>
      <c r="F15" s="263">
        <v>6</v>
      </c>
      <c r="G15" s="263">
        <v>7</v>
      </c>
      <c r="H15" s="263">
        <v>8</v>
      </c>
      <c r="I15" s="262">
        <v>9</v>
      </c>
      <c r="J15" s="263">
        <v>10</v>
      </c>
      <c r="K15" s="262">
        <v>11</v>
      </c>
      <c r="L15" s="262">
        <v>12</v>
      </c>
      <c r="M15" s="262">
        <v>13</v>
      </c>
      <c r="N15" s="263">
        <v>14</v>
      </c>
      <c r="O15" s="262">
        <v>15</v>
      </c>
      <c r="P15" s="262">
        <v>16</v>
      </c>
      <c r="Q15" s="262">
        <v>17</v>
      </c>
      <c r="R15" s="263">
        <v>10</v>
      </c>
      <c r="S15" s="262">
        <v>11</v>
      </c>
      <c r="T15" s="262">
        <v>12</v>
      </c>
      <c r="U15" s="262">
        <v>13</v>
      </c>
      <c r="V15" s="263">
        <v>14</v>
      </c>
      <c r="W15" s="262">
        <v>15</v>
      </c>
      <c r="X15" s="262">
        <v>16</v>
      </c>
      <c r="Y15" s="262">
        <v>17</v>
      </c>
    </row>
    <row r="16" spans="1:25" s="269" customFormat="1" ht="12.95" customHeight="1" x14ac:dyDescent="0.2">
      <c r="A16" s="264">
        <v>1</v>
      </c>
      <c r="B16" s="265" t="s">
        <v>350</v>
      </c>
      <c r="C16" s="266"/>
      <c r="D16" s="266">
        <v>2</v>
      </c>
      <c r="E16" s="266"/>
      <c r="F16" s="266">
        <v>26</v>
      </c>
      <c r="G16" s="266">
        <v>1</v>
      </c>
      <c r="H16" s="267">
        <v>1839.9</v>
      </c>
      <c r="I16" s="267">
        <v>357.5</v>
      </c>
      <c r="J16" s="268">
        <v>93729.02</v>
      </c>
      <c r="K16" s="268">
        <v>77758.09</v>
      </c>
      <c r="L16" s="268">
        <f>'[1]Недвижимое имущество'!F59/1000</f>
        <v>2102.35025</v>
      </c>
      <c r="M16" s="268">
        <v>15970.93</v>
      </c>
      <c r="N16" s="268">
        <v>81964.740000000005</v>
      </c>
      <c r="O16" s="268">
        <v>77578.38</v>
      </c>
      <c r="P16" s="268">
        <f>L16</f>
        <v>2102.35025</v>
      </c>
      <c r="Q16" s="268">
        <v>4386.3599999999997</v>
      </c>
      <c r="R16" s="268">
        <v>80493.460000000006</v>
      </c>
      <c r="S16" s="268">
        <v>75631.39</v>
      </c>
      <c r="T16" s="268">
        <f>('[1]Недвижимое имущество'!F59-'[1]Недвижимое имущество'!G59)/1000</f>
        <v>2102.35025</v>
      </c>
      <c r="U16" s="268">
        <v>4862.07</v>
      </c>
      <c r="V16" s="268">
        <f>W16+Y16</f>
        <v>79737.149999999994</v>
      </c>
      <c r="W16" s="268">
        <v>75631.39</v>
      </c>
      <c r="X16" s="268">
        <f>T16</f>
        <v>2102.35025</v>
      </c>
      <c r="Y16" s="268">
        <v>4105.76</v>
      </c>
    </row>
    <row r="17" spans="1:25" s="260" customFormat="1" ht="19.899999999999999" customHeight="1" x14ac:dyDescent="0.2">
      <c r="A17" s="270"/>
      <c r="B17" s="270"/>
      <c r="C17" s="271"/>
      <c r="D17" s="271"/>
      <c r="E17" s="271"/>
      <c r="F17" s="271"/>
      <c r="G17" s="271"/>
      <c r="H17" s="271"/>
      <c r="I17" s="271"/>
      <c r="J17" s="272"/>
      <c r="K17" s="273"/>
      <c r="L17" s="273"/>
      <c r="M17" s="273"/>
      <c r="N17" s="272"/>
      <c r="O17" s="273"/>
      <c r="P17" s="273"/>
      <c r="Q17" s="273"/>
      <c r="R17" s="272"/>
      <c r="S17" s="273"/>
      <c r="T17" s="273"/>
      <c r="U17" s="273"/>
      <c r="V17" s="272"/>
      <c r="W17" s="273"/>
      <c r="X17" s="273"/>
      <c r="Y17" s="273"/>
    </row>
    <row r="18" spans="1:25" s="280" customFormat="1" ht="12.75" x14ac:dyDescent="0.2">
      <c r="A18" s="274"/>
      <c r="B18" s="275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7"/>
      <c r="O18" s="277"/>
      <c r="P18" s="277"/>
      <c r="Q18" s="277"/>
      <c r="R18" s="277"/>
      <c r="S18" s="277"/>
      <c r="T18" s="278"/>
      <c r="U18" s="279"/>
      <c r="V18" s="279"/>
    </row>
    <row r="19" spans="1:25" s="281" customFormat="1" x14ac:dyDescent="0.25">
      <c r="B19" s="282"/>
      <c r="C19" s="283"/>
      <c r="D19" s="283"/>
      <c r="E19" s="283"/>
      <c r="F19" s="283"/>
      <c r="G19" s="283"/>
      <c r="H19" s="283"/>
      <c r="I19" s="283"/>
      <c r="J19" s="284"/>
      <c r="K19" s="285"/>
      <c r="L19" s="286"/>
      <c r="M19" s="285"/>
      <c r="N19" s="285"/>
      <c r="O19" s="285"/>
      <c r="P19" s="285"/>
      <c r="Q19" s="285"/>
      <c r="R19" s="287"/>
      <c r="S19" s="287"/>
      <c r="T19" s="283"/>
    </row>
    <row r="20" spans="1:25" s="281" customFormat="1" x14ac:dyDescent="0.25">
      <c r="B20" s="282"/>
      <c r="C20" s="283"/>
      <c r="D20" s="283"/>
      <c r="E20" s="283"/>
      <c r="F20" s="283"/>
      <c r="G20" s="283"/>
      <c r="H20" s="283"/>
      <c r="I20" s="283"/>
      <c r="J20" s="284"/>
      <c r="K20" s="286"/>
      <c r="L20" s="286"/>
      <c r="M20" s="286"/>
      <c r="N20" s="285"/>
      <c r="O20" s="286"/>
      <c r="P20" s="286"/>
      <c r="Q20" s="286"/>
      <c r="R20" s="287"/>
      <c r="S20" s="287"/>
      <c r="T20" s="283"/>
    </row>
    <row r="21" spans="1:25" s="281" customFormat="1" x14ac:dyDescent="0.25">
      <c r="B21" s="282"/>
      <c r="C21" s="283"/>
      <c r="D21" s="283"/>
      <c r="E21" s="283"/>
      <c r="F21" s="283"/>
      <c r="G21" s="283"/>
      <c r="H21" s="283"/>
      <c r="I21" s="283"/>
      <c r="J21" s="284"/>
      <c r="K21" s="286"/>
      <c r="L21" s="286"/>
      <c r="M21" s="286"/>
      <c r="N21" s="285"/>
      <c r="O21" s="286"/>
      <c r="P21" s="286"/>
      <c r="Q21" s="286"/>
      <c r="R21" s="287"/>
      <c r="S21" s="287"/>
      <c r="T21" s="283"/>
    </row>
    <row r="22" spans="1:25" s="281" customFormat="1" x14ac:dyDescent="0.25">
      <c r="B22" s="282"/>
      <c r="J22" s="284"/>
      <c r="K22" s="286"/>
      <c r="L22" s="286"/>
      <c r="M22" s="286"/>
      <c r="N22" s="285"/>
      <c r="O22" s="286"/>
      <c r="P22" s="286"/>
      <c r="Q22" s="286"/>
      <c r="R22" s="260"/>
      <c r="S22" s="260"/>
    </row>
    <row r="23" spans="1:25" s="281" customFormat="1" x14ac:dyDescent="0.25">
      <c r="B23" s="282"/>
      <c r="J23" s="260"/>
      <c r="K23" s="286"/>
      <c r="L23" s="286"/>
      <c r="M23" s="286"/>
      <c r="N23" s="286"/>
      <c r="O23" s="286"/>
      <c r="P23" s="286"/>
      <c r="Q23" s="286"/>
      <c r="R23" s="260"/>
      <c r="S23" s="260"/>
    </row>
    <row r="24" spans="1:25" s="281" customFormat="1" x14ac:dyDescent="0.25">
      <c r="B24" s="282"/>
      <c r="J24" s="260"/>
      <c r="K24" s="286"/>
      <c r="L24" s="286"/>
      <c r="M24" s="286"/>
      <c r="N24" s="286"/>
      <c r="O24" s="286"/>
      <c r="P24" s="286"/>
      <c r="Q24" s="286"/>
      <c r="R24" s="260"/>
      <c r="S24" s="260"/>
    </row>
    <row r="25" spans="1:25" s="281" customFormat="1" x14ac:dyDescent="0.25">
      <c r="B25" s="282"/>
      <c r="J25" s="260"/>
      <c r="K25" s="286"/>
      <c r="L25" s="286"/>
      <c r="M25" s="286"/>
      <c r="N25" s="286"/>
      <c r="O25" s="286"/>
      <c r="P25" s="286"/>
      <c r="Q25" s="286"/>
      <c r="R25" s="260"/>
      <c r="S25" s="260"/>
    </row>
    <row r="26" spans="1:25" s="281" customFormat="1" x14ac:dyDescent="0.25">
      <c r="B26" s="282"/>
      <c r="J26" s="260"/>
      <c r="K26" s="286"/>
      <c r="L26" s="286"/>
      <c r="M26" s="286"/>
      <c r="N26" s="286"/>
      <c r="O26" s="286"/>
      <c r="P26" s="286"/>
      <c r="Q26" s="286"/>
      <c r="R26" s="260"/>
      <c r="S26" s="260"/>
    </row>
    <row r="27" spans="1:25" x14ac:dyDescent="0.25">
      <c r="B27" s="282"/>
      <c r="J27" s="260"/>
      <c r="K27" s="286"/>
      <c r="L27" s="286"/>
      <c r="M27" s="286"/>
      <c r="N27" s="286"/>
      <c r="O27" s="286"/>
      <c r="P27" s="286"/>
      <c r="Q27" s="286"/>
    </row>
    <row r="28" spans="1:25" x14ac:dyDescent="0.25">
      <c r="B28" s="282"/>
      <c r="J28" s="260"/>
      <c r="K28" s="286"/>
      <c r="L28" s="286"/>
      <c r="M28" s="286"/>
      <c r="N28" s="286"/>
      <c r="O28" s="286"/>
      <c r="P28" s="286"/>
      <c r="Q28" s="286"/>
    </row>
    <row r="29" spans="1:25" x14ac:dyDescent="0.25">
      <c r="B29" s="282"/>
      <c r="J29" s="260"/>
      <c r="K29" s="286"/>
      <c r="L29" s="286"/>
      <c r="M29" s="286"/>
      <c r="N29" s="286"/>
      <c r="O29" s="286"/>
      <c r="P29" s="286"/>
      <c r="Q29" s="286"/>
    </row>
    <row r="30" spans="1:25" x14ac:dyDescent="0.25">
      <c r="B30" s="282"/>
      <c r="J30" s="260"/>
      <c r="K30" s="286"/>
      <c r="L30" s="286"/>
      <c r="M30" s="286"/>
      <c r="N30" s="286"/>
      <c r="O30" s="286"/>
      <c r="P30" s="286"/>
      <c r="Q30" s="286"/>
    </row>
    <row r="31" spans="1:25" x14ac:dyDescent="0.25">
      <c r="B31" s="282"/>
      <c r="J31" s="260"/>
      <c r="K31" s="286"/>
      <c r="L31" s="286"/>
      <c r="M31" s="286"/>
      <c r="N31" s="286"/>
      <c r="O31" s="286"/>
      <c r="P31" s="286"/>
      <c r="Q31" s="286"/>
    </row>
    <row r="32" spans="1:25" x14ac:dyDescent="0.25">
      <c r="B32" s="282"/>
      <c r="J32" s="260"/>
      <c r="K32" s="286"/>
      <c r="L32" s="286"/>
      <c r="M32" s="286"/>
      <c r="N32" s="286"/>
      <c r="O32" s="286"/>
      <c r="P32" s="286"/>
      <c r="Q32" s="286"/>
    </row>
    <row r="33" spans="1:19" x14ac:dyDescent="0.25">
      <c r="B33" s="282"/>
      <c r="J33" s="260"/>
      <c r="K33" s="286"/>
      <c r="L33" s="286"/>
      <c r="M33" s="286"/>
      <c r="N33" s="286"/>
      <c r="O33" s="286"/>
      <c r="P33" s="286"/>
      <c r="Q33" s="286"/>
    </row>
    <row r="34" spans="1:19" x14ac:dyDescent="0.25">
      <c r="B34" s="282"/>
      <c r="J34" s="260"/>
      <c r="K34" s="286"/>
      <c r="L34" s="286"/>
      <c r="M34" s="286"/>
      <c r="N34" s="286"/>
      <c r="O34" s="286"/>
      <c r="P34" s="286"/>
      <c r="Q34" s="286"/>
    </row>
    <row r="35" spans="1:19" x14ac:dyDescent="0.25">
      <c r="B35" s="282"/>
      <c r="J35" s="260"/>
      <c r="K35" s="286"/>
      <c r="L35" s="286"/>
      <c r="M35" s="286"/>
      <c r="N35" s="286"/>
      <c r="O35" s="286"/>
      <c r="P35" s="286"/>
      <c r="Q35" s="286"/>
    </row>
    <row r="36" spans="1:19" x14ac:dyDescent="0.25">
      <c r="B36" s="282"/>
      <c r="J36" s="260"/>
      <c r="K36" s="286"/>
      <c r="L36" s="286"/>
      <c r="M36" s="286"/>
      <c r="N36" s="286"/>
      <c r="O36" s="286"/>
      <c r="P36" s="286"/>
      <c r="Q36" s="286"/>
    </row>
    <row r="37" spans="1:19" x14ac:dyDescent="0.25">
      <c r="B37" s="282"/>
      <c r="J37" s="260"/>
      <c r="K37" s="286"/>
      <c r="L37" s="286"/>
      <c r="M37" s="286"/>
      <c r="N37" s="286"/>
      <c r="O37" s="286"/>
      <c r="P37" s="286"/>
      <c r="Q37" s="286"/>
    </row>
    <row r="38" spans="1:19" x14ac:dyDescent="0.25">
      <c r="B38" s="282"/>
      <c r="J38" s="260"/>
      <c r="K38" s="286"/>
      <c r="L38" s="286"/>
      <c r="M38" s="286"/>
      <c r="N38" s="286"/>
      <c r="O38" s="286"/>
      <c r="P38" s="286"/>
      <c r="Q38" s="286"/>
    </row>
    <row r="39" spans="1:19" x14ac:dyDescent="0.25">
      <c r="B39" s="282"/>
      <c r="J39" s="260"/>
      <c r="K39" s="286"/>
      <c r="L39" s="286"/>
      <c r="M39" s="286"/>
      <c r="N39" s="286"/>
      <c r="O39" s="286"/>
      <c r="P39" s="286"/>
      <c r="Q39" s="286"/>
    </row>
    <row r="40" spans="1:19" x14ac:dyDescent="0.25">
      <c r="B40" s="282"/>
      <c r="J40" s="260"/>
      <c r="K40" s="286"/>
      <c r="L40" s="286"/>
      <c r="M40" s="286"/>
      <c r="N40" s="286"/>
      <c r="O40" s="286"/>
      <c r="P40" s="286"/>
      <c r="Q40" s="286"/>
    </row>
    <row r="41" spans="1:19" x14ac:dyDescent="0.25">
      <c r="B41" s="282"/>
      <c r="J41" s="260"/>
      <c r="K41" s="286"/>
      <c r="L41" s="286"/>
      <c r="M41" s="286"/>
      <c r="N41" s="286"/>
      <c r="O41" s="286"/>
      <c r="P41" s="286"/>
      <c r="Q41" s="286"/>
    </row>
    <row r="42" spans="1:19" x14ac:dyDescent="0.25">
      <c r="B42" s="282"/>
      <c r="J42" s="260"/>
      <c r="K42" s="286"/>
      <c r="L42" s="286"/>
      <c r="M42" s="286"/>
      <c r="N42" s="286"/>
      <c r="O42" s="286"/>
      <c r="P42" s="286"/>
      <c r="Q42" s="286"/>
    </row>
    <row r="43" spans="1:19" x14ac:dyDescent="0.25">
      <c r="A43" s="207"/>
      <c r="B43" s="288"/>
      <c r="C43" s="207"/>
      <c r="D43" s="207"/>
      <c r="E43" s="207"/>
      <c r="F43" s="207"/>
      <c r="G43" s="207"/>
      <c r="H43" s="207"/>
      <c r="I43" s="207"/>
      <c r="J43" s="289"/>
      <c r="K43" s="289"/>
      <c r="L43" s="289"/>
      <c r="M43" s="289"/>
      <c r="N43" s="289"/>
      <c r="O43" s="289"/>
      <c r="P43" s="289"/>
      <c r="Q43" s="289"/>
      <c r="R43" s="290"/>
      <c r="S43" s="290"/>
    </row>
    <row r="44" spans="1:19" x14ac:dyDescent="0.25">
      <c r="J44" s="260"/>
      <c r="K44" s="260"/>
      <c r="L44" s="260"/>
      <c r="M44" s="260"/>
      <c r="N44" s="260"/>
      <c r="O44" s="260"/>
      <c r="P44" s="260"/>
    </row>
    <row r="45" spans="1:19" x14ac:dyDescent="0.25">
      <c r="J45" s="260"/>
      <c r="K45" s="260"/>
      <c r="L45" s="260"/>
      <c r="M45" s="260"/>
      <c r="N45" s="260"/>
      <c r="O45" s="260"/>
      <c r="P45" s="260"/>
    </row>
  </sheetData>
  <mergeCells count="40">
    <mergeCell ref="A4:Y4"/>
    <mergeCell ref="A5:Y5"/>
    <mergeCell ref="A6:Y6"/>
    <mergeCell ref="A8:A14"/>
    <mergeCell ref="B8:B14"/>
    <mergeCell ref="C8:E10"/>
    <mergeCell ref="F8:I9"/>
    <mergeCell ref="J8:Q8"/>
    <mergeCell ref="R8:Y8"/>
    <mergeCell ref="J9:Q9"/>
    <mergeCell ref="H11:H14"/>
    <mergeCell ref="R9:Y9"/>
    <mergeCell ref="F10:G10"/>
    <mergeCell ref="H10:I10"/>
    <mergeCell ref="J10:M10"/>
    <mergeCell ref="N10:Q10"/>
    <mergeCell ref="R10:U10"/>
    <mergeCell ref="V10:Y10"/>
    <mergeCell ref="C11:C14"/>
    <mergeCell ref="D11:D14"/>
    <mergeCell ref="E11:E14"/>
    <mergeCell ref="F11:F14"/>
    <mergeCell ref="G11:G14"/>
    <mergeCell ref="I11:I14"/>
    <mergeCell ref="J11:J14"/>
    <mergeCell ref="K11:L12"/>
    <mergeCell ref="M11:M14"/>
    <mergeCell ref="N11:N14"/>
    <mergeCell ref="Y11:Y14"/>
    <mergeCell ref="K13:K14"/>
    <mergeCell ref="O13:O14"/>
    <mergeCell ref="S13:S14"/>
    <mergeCell ref="O11:P12"/>
    <mergeCell ref="W13:W14"/>
    <mergeCell ref="Q11:Q14"/>
    <mergeCell ref="R11:R14"/>
    <mergeCell ref="S11:T12"/>
    <mergeCell ref="U11:U14"/>
    <mergeCell ref="V11:V14"/>
    <mergeCell ref="W11:X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Недвижимое имущество</vt:lpstr>
      <vt:lpstr>Движимое имущество</vt:lpstr>
      <vt:lpstr>Лист3</vt:lpstr>
      <vt:lpstr>Лист4</vt:lpstr>
      <vt:lpstr>Лист5</vt:lpstr>
      <vt:lpstr>Лист6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2025-03-05T13:05:38Z</dcterms:modified>
</cp:coreProperties>
</file>